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Control Interno\Documents\CONTROL INTERNO\CONTROL INTERNO 2025\PLANES DE MEJORA EPS\"/>
    </mc:Choice>
  </mc:AlternateContent>
  <bookViews>
    <workbookView xWindow="0" yWindow="0" windowWidth="28800" windowHeight="12330"/>
  </bookViews>
  <sheets>
    <sheet name="FORMATO" sheetId="1" r:id="rId1"/>
    <sheet name="Hoja1" sheetId="8" state="hidden" r:id="rId2"/>
    <sheet name="INSTRUCTIVO" sheetId="7" r:id="rId3"/>
    <sheet name="Hoja2" sheetId="9" r:id="rId4"/>
    <sheet name="Datos" sheetId="6" state="hidden" r:id="rId5"/>
  </sheets>
  <definedNames>
    <definedName name="ACCIÓN">Datos!$C$2:$C$6</definedName>
    <definedName name="Amazonas">#REF!</definedName>
    <definedName name="Antioquia">#REF!</definedName>
    <definedName name="Arauca">#REF!</definedName>
    <definedName name="Atlántico">#REF!</definedName>
    <definedName name="AVANCE">Datos!$B$2:$B$6</definedName>
    <definedName name="Barranquilla">#REF!</definedName>
    <definedName name="Bogotá">#REF!</definedName>
    <definedName name="Bolívar">#REF!</definedName>
    <definedName name="Boyacá">#REF!</definedName>
    <definedName name="Buenaventura">#REF!</definedName>
    <definedName name="Caldas">#REF!</definedName>
    <definedName name="Caquetá">#REF!</definedName>
    <definedName name="Cartagena">#REF!</definedName>
    <definedName name="Casanare">#REF!</definedName>
    <definedName name="Cauca">#REF!</definedName>
    <definedName name="Cesar">#REF!</definedName>
    <definedName name="Chocó">#REF!</definedName>
    <definedName name="COMPONENTE">#REF!</definedName>
    <definedName name="Córdoba">#REF!</definedName>
    <definedName name="Cundinamarca">#REF!</definedName>
    <definedName name="DEPTO">#REF!</definedName>
    <definedName name="DV">#REF!</definedName>
    <definedName name="ESTADO">Datos!$E$2:$E$6</definedName>
    <definedName name="FORMA">#REF!</definedName>
    <definedName name="Guainía">#REF!</definedName>
    <definedName name="Guaviare">#REF!</definedName>
    <definedName name="HALLAZGO">Datos!$D$2:$D$6</definedName>
    <definedName name="Huila">#REF!</definedName>
    <definedName name="La_Guajira">#REF!</definedName>
    <definedName name="Magdalena">#REF!</definedName>
    <definedName name="Meta">#REF!</definedName>
    <definedName name="Nariño">#REF!</definedName>
    <definedName name="Norte_de_Santander">#REF!</definedName>
    <definedName name="Putumayo">#REF!</definedName>
    <definedName name="Quindío">#REF!</definedName>
    <definedName name="Risaralda">#REF!</definedName>
    <definedName name="San_Andrés">#REF!</definedName>
    <definedName name="Santander">#REF!</definedName>
    <definedName name="Sucre">#REF!</definedName>
    <definedName name="TIPO">#REF!</definedName>
    <definedName name="Tolima">#REF!</definedName>
    <definedName name="Valle">#REF!</definedName>
    <definedName name="Vaupés">#REF!</definedName>
    <definedName name="Vich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4" i="1" l="1"/>
  <c r="R24" i="1"/>
  <c r="V25" i="1" l="1"/>
  <c r="U25" i="1"/>
  <c r="U26" i="1"/>
  <c r="T25" i="1"/>
  <c r="R25" i="1"/>
  <c r="R26" i="1"/>
  <c r="V23" i="1"/>
  <c r="R23" i="1"/>
  <c r="T23" i="1"/>
  <c r="U23" i="1"/>
  <c r="S26" i="1"/>
  <c r="T26" i="1" s="1"/>
  <c r="V26" i="1" l="1"/>
</calcChain>
</file>

<file path=xl/comments1.xml><?xml version="1.0" encoding="utf-8"?>
<comments xmlns="http://schemas.openxmlformats.org/spreadsheetml/2006/main">
  <authors>
    <author>Luisa Fernanda Parrado Velasquez</author>
  </authors>
  <commentList>
    <comment ref="B33" authorId="0" shapeId="0">
      <text>
        <r>
          <rPr>
            <b/>
            <sz val="9"/>
            <color indexed="81"/>
            <rFont val="Tahoma"/>
            <family val="2"/>
          </rPr>
          <t>Luisa Fernan</t>
        </r>
      </text>
    </comment>
  </commentList>
</comments>
</file>

<file path=xl/sharedStrings.xml><?xml version="1.0" encoding="utf-8"?>
<sst xmlns="http://schemas.openxmlformats.org/spreadsheetml/2006/main" count="267" uniqueCount="199">
  <si>
    <t>DESCRIPCIÓN DEL HALLAZGO</t>
  </si>
  <si>
    <t xml:space="preserve"> Responsable(s) de la acción</t>
  </si>
  <si>
    <t>CÓDIGO</t>
  </si>
  <si>
    <t>VERSIÓN</t>
  </si>
  <si>
    <t xml:space="preserve">¿CUMPLIMIENTO?       </t>
  </si>
  <si>
    <t>Se debe diligenciar la o las acciones de mejora frente al hallazgo evidenciado</t>
  </si>
  <si>
    <t>¿CUMPLIMIENTO?</t>
  </si>
  <si>
    <t>Acciones de mejoramiento</t>
  </si>
  <si>
    <t>Nombre / Cargo</t>
  </si>
  <si>
    <t>Descripción de la Acción  de Mejora</t>
  </si>
  <si>
    <t>Indicadores de la Acción de Mejora</t>
  </si>
  <si>
    <t xml:space="preserve">Meta de la Acción </t>
  </si>
  <si>
    <t>El/los  responsables de la corrección de la situación anómala detectada o  puesta en evidencia. Diligenciar el nombre / cargo</t>
  </si>
  <si>
    <t>Se describe el/los hallazgos encontrados y la norma incumplida</t>
  </si>
  <si>
    <t>¿QUÉ?</t>
  </si>
  <si>
    <t>¿CÓMO?</t>
  </si>
  <si>
    <t xml:space="preserve">Descripción de las acciones de mejora </t>
  </si>
  <si>
    <t>¿QUIÉN?</t>
  </si>
  <si>
    <t>¿CUÁNDO?</t>
  </si>
  <si>
    <t xml:space="preserve"> ¿QUÉ? </t>
  </si>
  <si>
    <t xml:space="preserve">¿CÓMO? </t>
  </si>
  <si>
    <t xml:space="preserve"> ¿QUIÉN?</t>
  </si>
  <si>
    <t xml:space="preserve">¿CUÁNDO?       </t>
  </si>
  <si>
    <t>PLAN DE MEJORAMIENTO SUSCRITO</t>
  </si>
  <si>
    <t>SEGUIMIENTO Y EVALUACIÓN</t>
  </si>
  <si>
    <t>Estado de la Acción</t>
  </si>
  <si>
    <t>% Avance</t>
  </si>
  <si>
    <t>Estado del Hallazgo</t>
  </si>
  <si>
    <t>Observaciones</t>
  </si>
  <si>
    <t>ABIERTO</t>
  </si>
  <si>
    <t>EN EJECUCIÓN</t>
  </si>
  <si>
    <t>NA</t>
  </si>
  <si>
    <t>0%</t>
  </si>
  <si>
    <t>100%</t>
  </si>
  <si>
    <t>Estado del Avance</t>
  </si>
  <si>
    <t>La actividad no presente ejecución</t>
  </si>
  <si>
    <t>La actividad cuenta con soporte documental</t>
  </si>
  <si>
    <t>La actividad cuenta con evidencias de implementación</t>
  </si>
  <si>
    <t>La actividad cuenta con evidencias de seguimiento y evaluación</t>
  </si>
  <si>
    <t>La actividad se encuentra totalmente cumplida</t>
  </si>
  <si>
    <t>CERRADO OPORTUNA</t>
  </si>
  <si>
    <t>CERRADO INOPORTUNA</t>
  </si>
  <si>
    <t>1%-33%</t>
  </si>
  <si>
    <t>34%-69%</t>
  </si>
  <si>
    <t>70%-99%</t>
  </si>
  <si>
    <t>Día/Mes/Año en el que el profesional realizó la evaluación del Plan de Mejoramiento radicado por el vigilado</t>
  </si>
  <si>
    <t>Nombre del profesional que realizó la evaluación del Plan de Mejoramiento radicado por el vigilado</t>
  </si>
  <si>
    <t>Fecha de Evaluación / Cierre</t>
  </si>
  <si>
    <t>Oportunidad de Ejecución</t>
  </si>
  <si>
    <t>Diligenciar el nombre completo del soporte documental (físico o magnético) de la evidencia suministrada por el vigilado sobre la ejecución de actividades programadas en el plan de mejoramiento</t>
  </si>
  <si>
    <t>Conforme al estado de avance seleccionado automáticamente se establece el estado de avance de la actividad (Abierto, En ejecución o Cerrado)</t>
  </si>
  <si>
    <t>Nombre de la entidad que suscribe el plan</t>
  </si>
  <si>
    <t>NIT de la entidad</t>
  </si>
  <si>
    <t>Nombre del representante legal</t>
  </si>
  <si>
    <t>Identificación del representante legal</t>
  </si>
  <si>
    <t>Dirección de la entidad</t>
  </si>
  <si>
    <t>Teléfonos</t>
  </si>
  <si>
    <t>Correo electrónico</t>
  </si>
  <si>
    <t>Fecha de suscripción del plan de mejoramiento</t>
  </si>
  <si>
    <t>Nombre de quien evalúa el plan de mejoramiento</t>
  </si>
  <si>
    <t>Fecha de evaluación del plan de mejoramiento</t>
  </si>
  <si>
    <t>Fecha de vigencia del plan de mejoramiento</t>
  </si>
  <si>
    <t>FECHA</t>
  </si>
  <si>
    <t>ACCION DE MEJORA APROBADA (SI-NO)</t>
  </si>
  <si>
    <t>Firma del Representante Legal</t>
  </si>
  <si>
    <t>Atributo</t>
  </si>
  <si>
    <t>Descripción del atributo</t>
  </si>
  <si>
    <t>Calidad del dato</t>
  </si>
  <si>
    <t>Diligenciar la Razón Social completa de la entidad que suscribe el Plan de Mejoramiento</t>
  </si>
  <si>
    <t>Texto</t>
  </si>
  <si>
    <t>Consignar el nombre del representante legal/agente interventor de la entidad que suscribe el Plan de Mejoramiento</t>
  </si>
  <si>
    <t>Primera letra en mayúscula</t>
  </si>
  <si>
    <t>Diligenciar el tipo y número de identificación del representante legal</t>
  </si>
  <si>
    <t>Registrar el domicilio principal de la entidad que suscribe el Plan de Mejoramiento</t>
  </si>
  <si>
    <t xml:space="preserve">Registrar los números telefónicos de la sede principal de la entidad </t>
  </si>
  <si>
    <t>Registrar el o los correo(s) electrónico(s) de la entidad</t>
  </si>
  <si>
    <t>Día/Mes/Año</t>
  </si>
  <si>
    <t>Día/Mes/Año de vigencia del Plan de Mejoramiento , en la que se debe desarrollar todo el plan y que quede formulada para que no supere el año a partir de la fecha de suscripción del mismo</t>
  </si>
  <si>
    <t>COMPONENTE (Estándar)</t>
  </si>
  <si>
    <t>ANÁLISIS PLAN DE MEJORAMIENTO</t>
  </si>
  <si>
    <t xml:space="preserve">ESTADO DE AVANCE </t>
  </si>
  <si>
    <t>Conforme a los soportes o evidencias suministrados, seleccionar de la lista desplegable el estado de avance de la actividad</t>
  </si>
  <si>
    <t xml:space="preserve">Selección </t>
  </si>
  <si>
    <t>No aplica</t>
  </si>
  <si>
    <t>ESTADO DE LA ACCIÓN</t>
  </si>
  <si>
    <t>Automático</t>
  </si>
  <si>
    <t>FECHA DE EVALUACIÓN/CIERRE</t>
  </si>
  <si>
    <t xml:space="preserve">OPORTUNIDAD DE EJECUCIÓN </t>
  </si>
  <si>
    <t xml:space="preserve">% DE AVANCE </t>
  </si>
  <si>
    <t>ESTADO DEL HALLAZGO</t>
  </si>
  <si>
    <t>OBSERVACIONES</t>
  </si>
  <si>
    <t xml:space="preserve">Fecha de Inicio: Se debe registrar la fecha en la cual se tiene programado el inicio del proceso de mejora de la acción, expresado éste en Día/Mes/Año. 
Fecha de Terminación: Se debe registrar la fecha en la cual se tiene programada la finalización de la acción de mejora, expresado éste en Día/Mes/Año, sin que exceda un año de vigencia. </t>
  </si>
  <si>
    <t>Tipo de 
atributo</t>
  </si>
  <si>
    <t>SOPORTE O EVIDENCIAS DEL AVANCE</t>
  </si>
  <si>
    <t xml:space="preserve">Relacionar el componente al que pertenece el hallazgo </t>
  </si>
  <si>
    <t>Primera letra en mayúscula
Separado por comas (,)</t>
  </si>
  <si>
    <t>Conforme al estado de avance seleccionado se establecerá automáticamente la oportunidad en el cumplimiento del Hallazgo.</t>
  </si>
  <si>
    <t>Conforme al estado de avance seleccionado automáticamente se establece el porcentaje de avance de la actividad.</t>
  </si>
  <si>
    <t xml:space="preserve">Conforme a la fecha de terminación establecida por la entidad para la actividad y la fecha de evaluación se establecerá automáticamente la oportunidad en el cumplimiento </t>
  </si>
  <si>
    <t xml:space="preserve">No debe  llevar punto </t>
  </si>
  <si>
    <t>Como aparece en la Camara Y Comercio</t>
  </si>
  <si>
    <t>Sin guíón
Si son varios separados por coma (,)</t>
  </si>
  <si>
    <t>Debe llevar el dominio completo</t>
  </si>
  <si>
    <t xml:space="preserve">Soportes o Evidencias de Avance </t>
  </si>
  <si>
    <t>EVALUACION DPTO</t>
  </si>
  <si>
    <t>La EPS cuenta con una caracterización poblacional que contenga el análisis demográfico de su población afiliada</t>
  </si>
  <si>
    <t>La EPS realizó las acciones de gestión del riesgo individual de sus afiliados y concertó acciones colectivas teniendo en cuenta los resultados de la caracterización.</t>
  </si>
  <si>
    <t>La EPS tiene habilitada la Red Integral de Prestadores de Servicios de Salud – RIPSS.</t>
  </si>
  <si>
    <t>La EPS realizó análisis de los indicadores de monitoreo de la calidad en salud (Res. 256/16) e implementó estrategias de mejoramiento.</t>
  </si>
  <si>
    <t>La EPS realiza las verificaciones relacionadas con la afiliación y novedades presentadas a través del Sistema de Afiliación Transaccional – SAT.</t>
  </si>
  <si>
    <t>La EPS garantiza a los usuarios en movilidad o portabilidad la continuidad del aseguramiento y la prestación de los servicios que venían recibiendo</t>
  </si>
  <si>
    <t>La EPS cumple de manera oportuna y resolutiva los requerimientos de información.</t>
  </si>
  <si>
    <t>La EPS garantiza a los afiliados la atención de los servicios de salud con accesibilidad, oportunidad y continuidad.</t>
  </si>
  <si>
    <t>La EPS asigna las citas de odontología y medicina generales, sin exceder los tres (3) días hábiles, contados a partir de la solicitud e, informa al usuario la fecha para la cual se asigna la cita.</t>
  </si>
  <si>
    <t>La EPS tiene agendas abiertas para la asignación de citas de medicina especializada todos los días hábiles del año e, informa al usuario la fecha para la cual se asigna la cita.</t>
  </si>
  <si>
    <t>La EPS en la operación del sistema de referencia y contrarreferencia cuenta con una red de prestadores disponible y suficiente en todos los niveles de complejidad, así como la disponibilidad de la red de transporte y comunicaciones.</t>
  </si>
  <si>
    <t>La EPS entregó los medicamentos prescritos a los usuarios de forma completa e inmediata y excepcionalmente los pendientes dentro de un lapso no mayor a 48 horas.</t>
  </si>
  <si>
    <t>La EPS garantiza la atención e información presencial y no presencial a los usuarios, a través de los mecanismos establecidos</t>
  </si>
  <si>
    <t>La EPS tiene fallos de tutela en contra por tecnologías en salud incluidas en el Plan de Beneficios</t>
  </si>
  <si>
    <t>La EPS resuelve laspeticiones, quejas y reclamos formuladas por los usuarios de fondo y oportunamente.</t>
  </si>
  <si>
    <t>La EPS cuenta con estrategias de demanda inducida</t>
  </si>
  <si>
    <t>La EPS garantiza las intervencion es individuales de la RIAS de Promoción y Mantenimien to de la Salud.</t>
  </si>
  <si>
    <t>La EPS garantiza las intervencion es individuales de la Ruta Integral de Atención Materno Perinatal - RIAMP.</t>
  </si>
  <si>
    <t>La EPS cumple de manera oportuna y resolutiva los requerimient os de información</t>
  </si>
  <si>
    <t>Fecha de Inicio dd/mm/año</t>
  </si>
  <si>
    <t>Fecha de Terminación dd/mm/año</t>
  </si>
  <si>
    <t>CONSIDERACIONES DPTO</t>
  </si>
  <si>
    <t>Día/Mes/Año en el que la entidad radicó el Plan de Mejoramiento  a la Secretaira de Salud Departamental del Cesar</t>
  </si>
  <si>
    <t>Consideraciones SSD: Se debe registrar todas las observaciones respecto a las acciones de mejora suscritas por el vigilado para mitigar el Hallazgo.
Acción de mejora aprobada (SI-NO) : indicar si la acción de mejora fue aprobada o no, simplemente se debe colocar  la palabra SI o la palabra NO</t>
  </si>
  <si>
    <t>GOBERNACION DEL CESAR</t>
  </si>
  <si>
    <t>Diligenciar el Número de Identificación Tributaria sin el Dígito de Verificación de la entidad que suscribe el Plan de Mejoramiento</t>
  </si>
  <si>
    <t>Número</t>
  </si>
  <si>
    <t xml:space="preserve">Texto y número </t>
  </si>
  <si>
    <t xml:space="preserve">Indicadores de la acción de mejora: Enunciar la estructura del indicador que sea coherente con la acción de mejora.
Meta de la Acción: Asociada al indicador propuesto establecer periodicidad de la meta </t>
  </si>
  <si>
    <t xml:space="preserve">Se debe registrar la fecha en la cual se realiza el seguimiento, expresado éste en Día/Mes/Año. </t>
  </si>
  <si>
    <t>Se deben diligenciar las observaciones u anotaciones adicionales pertinentes evidenciadas frente a la evaluación del cumplimiento del plan de mejora para cada actividad.</t>
  </si>
  <si>
    <t>SECRETARIA DE SALUD DEPARTAMENTAL 
ASUNTOS EN SALUD
PLAN DE MEJORAMIENTO SALUD PUBLICA</t>
  </si>
  <si>
    <t>Semana epidemiologica</t>
  </si>
  <si>
    <t xml:space="preserve">EVENTO EN SALUD PUBLICA
</t>
  </si>
  <si>
    <t>DESCRIPCIÓN DEL HALLAZGO (TABLERO DE PROBLEMAS)</t>
  </si>
  <si>
    <t xml:space="preserve">TIPO DE CONVOCATORIA
</t>
  </si>
  <si>
    <t>EVENTO</t>
  </si>
  <si>
    <t>USUARIO</t>
  </si>
  <si>
    <t>NOMBRES COMPLETOS</t>
  </si>
  <si>
    <t>N° DOCUMENTO</t>
  </si>
  <si>
    <t xml:space="preserve">TIPO CONVOCATORIA </t>
  </si>
  <si>
    <t>UNIDAD DE ANALISIS</t>
  </si>
  <si>
    <t>UNIDAD DE SEGUIMIENTO</t>
  </si>
  <si>
    <t xml:space="preserve">EQUIPO FUNCIONAL </t>
  </si>
  <si>
    <t>COMITÉ</t>
  </si>
  <si>
    <t>OTRO</t>
  </si>
  <si>
    <t>MORTALIDAD POR EDA</t>
  </si>
  <si>
    <t>DE SEGUIMIENTO NIÑO A NIÑO, PLAN DE DESACELERACION MORTALIDAD POR DESNUTRICION VIGENCIA 2025.</t>
  </si>
  <si>
    <t>MORTALIDAD PERINATAL</t>
  </si>
  <si>
    <t>DENGUE</t>
  </si>
  <si>
    <t>MORTALIDAD POR IRA</t>
  </si>
  <si>
    <t>MORTALIDAD MATERNA</t>
  </si>
  <si>
    <t>TERRITORIAL(MATERNO)</t>
  </si>
  <si>
    <t>DIANA MARCELA BOTELLO ROLON</t>
  </si>
  <si>
    <t>3. Deficiencias en el diligenciamiento de la historia clínica</t>
  </si>
  <si>
    <t xml:space="preserve">EVIDENCIA DEMANDA INDUCIDA DE PLANIFICACION Y PRE CONCEPCIONAL Y BASE DE ATENCION ( LAS EFECTIVAS) </t>
  </si>
  <si>
    <t>HOSPITAL LOCAL DE AGUACHICA ESE</t>
  </si>
  <si>
    <t>824000785-2</t>
  </si>
  <si>
    <t>ANYI PAOLA SALTARIN GOMEZ</t>
  </si>
  <si>
    <t>22,511,512</t>
  </si>
  <si>
    <t>CRA 7 N 2-160</t>
  </si>
  <si>
    <t>auditoriacalidadhla@gmail.com</t>
  </si>
  <si>
    <t xml:space="preserve">1. No se evidencia cumplimiento de la ruta de atención materno perinatal en cuanto a los
programas de planificación familiar, atención preconcepcional.
</t>
  </si>
  <si>
    <t>Fortalecer la implementación, seguimiento y registro de la Ruta Materno Perinatal en los componentes de planificación familiar y atención preconcepcional, garantizando la continuidad, integralidad y trazabilidad de la atención.</t>
  </si>
  <si>
    <t xml:space="preserve">Realizar nuevamente socialización institucional del protocolo operativo de la Ruta Materno Perinatal conforme a la Resolución 3280 de 2018, incluyendo la consejería preconcepcional y la oferta activa de planificación familiar. </t>
  </si>
  <si>
    <t>Parametrizar los campos obligatorios en la historia clínica electrónica que correspondan a los componentes de la atención preconcepcional (evaluación de riesgo, consejería en salud sexual y reproductiva, oferta de métodos anticonceptivos).</t>
  </si>
  <si>
    <t>Realizar infrome de auditoría concurrente mensual para verificar el cumplimiento del registro, con retroalimentación al personal asistencial y reporte de avance al Comité de vigilancia epidemiologica y Comité de Calidad.</t>
  </si>
  <si>
    <t>≥ 95% de historias clínicas electrónicas con registro completo en los tres meses posteriores a la implementación.</t>
  </si>
  <si>
    <t xml:space="preserve">Nombre del Indicador: Porcentaje de historias clínicas electrónicas con campos obligatorios diligenciados en atención preconcepcional
Fórmula del Indicador:
Numerador: Número de historias clínicas electrónicas de mujeres en edad fértil que tienen registrados los campos obligatorios de evaluación de riesgo, consejería en salud sexual y reproductiva y oferta de métodos anticonceptivos.
Denominador: Total de historias clínicas electrónicas revisadas de mujeres en edad fértil atendidas durante el periodo evaluado.
Fórmula de cálculo:  N/D*100
</t>
  </si>
  <si>
    <t>Nombre del Indicador: Porcentaje de personal asistencial capacitado en la socialización del protocolo operativo de la Ruta Materno Perinatal
Fórmula del Indicador:
Numerador: Número de funcionarios asistenciales (médicos, enfermeras, auxiliares de enfermería y personal de apoyo) que participaron en la socialización institucional del protocolo operativo de la Ruta Materno Perinatal.
Denominador: Total de funcionarios asistenciales programados para participar en la socialización del protocolo operativo durante el periodo evaluado.
Fórmula de cálculo:  N/D*100</t>
  </si>
  <si>
    <t>100% del personal asistencial capacitado en el trimestre posterior a la implementación de la acción de mejora.</t>
  </si>
  <si>
    <t>Coordinación médica
 Auditoria médica</t>
  </si>
  <si>
    <t>Profesional de Sistemas
Auditoria médica</t>
  </si>
  <si>
    <t>2. No cumplimiento en el proceso de atención cuando la paciente ingreso con el cuadro
gripal (se evidencia deficiencias en la anamnesis, no se evidencia examen físico completo,
no se ordenó hemograma).</t>
  </si>
  <si>
    <t xml:space="preserve">4. No se evidencia aplicación de lista de chequeo de alertas tempranas
</t>
  </si>
  <si>
    <t>100% de los informes de auditoría concurrente elaborados y presentados mensualmente dentro del plazo establecido.</t>
  </si>
  <si>
    <t xml:space="preserve"> Auditoria médica</t>
  </si>
  <si>
    <t xml:space="preserve">Nombre del Indicador: Porcentaje de informes de auditoría concurrente realizados y presentados oportunamente ante el Comité de Vigilancia Epidemiológica y Comité de Calidad
Fórmula del Indicador:
Numerador: Número de informes de auditoría concurrente elaborados y presentados dentro del plazo establecido al Comité de Vigilancia Epidemiológica y Comité de Calidad.
Denominador: Total de informes de auditoría concurrente programados en el periodo evaluado (mensualmente según el plan de auditoría).
Fórmula de cálculo:  N/D*100
</t>
  </si>
  <si>
    <t>Consolidar el cumplimiento de los estándares de valoración clínica inicial mediante la ejecución de auditorías concurrentes periódicas que evalúen la completitud y calidad del registro de la anamnesis y el examen físico en la atención de urgencias y control prenatal, asegurando la mejora continua del proceso asistencial.</t>
  </si>
  <si>
    <t xml:space="preserve">Elaborar y socializar una circular oficial con lineamientos clínicos y administrativos que establezcan la obligatoriedad del ingreso de toda gestante al servicio de observación, garantizando la toma mínima de hemograma. 
</t>
  </si>
  <si>
    <t xml:space="preserve">Realizar auditorías concurrentes semanales durante tres meses en los servicios de urgencias y consulta externa para verificar el cumplimiento del lineamiento (registro de hemograma, anamnesis y examen físico). Posterior a esto retroalimentar individualmente al personal asistencial los hallazgos y reforzar el cumplimiento de los criterios mínimos del Protocolo de Atención Integral a la Gestante con síntomas respiratorios. 
</t>
  </si>
  <si>
    <t>≥ 95% de las gestantes atendidas en urgencias con hemograma realizado e ingreso a observación según el lineamiento institucional.</t>
  </si>
  <si>
    <t xml:space="preserve">Nombre del Indicador: Porcentaje de gestantes atendidas en urgencias que ingresan al servicio de observación con hemograma realizado, según lineamientos institucionales.
Fórmula del Indicador:
Numerador: Número de gestantes atendidas en urgencias que ingresaron al servicio de observación y cuentan con hemograma realizado según lo establecido en la circular institucional.
Denominador: Total de gestantes atendidas en el servicio de urgencias durante el periodo evaluado.
Fórmula de cálculo:  N/D*100
</t>
  </si>
  <si>
    <t>Nombre del Indicador: Porcentaje de historias clínicas auditadas que cumplen con el registro completo de hemograma, anamnesis y examen físico en gestantes atendidas en urgencias y consulta externa.
Fórmula del Indicador:
Numerador: Número de historias clínicas de gestantes auditadas que cumplen con el registro completo de hemograma, anamnesis y examen físico según el Protocolo de Atención Integral a la Gestante con síntomas respiratorios.
Denominador: Total de historias clínicas de gestantes revisadas durante las auditorías concurrentes semanales en urgencias y consulta externa.
Fórmula de cálculo:  N/D*100</t>
  </si>
  <si>
    <t>≥ 95% de historias clínicas con registro completo de hemograma, anamnesis y examen físico en el trimestre posterior a la implementación de la acción de mejora.</t>
  </si>
  <si>
    <t>Promover la adecuada práctica de registro clínico institucional mediante la implementación de auditorías concurrentes y retroalimentaciones personalizadas dirigidas al talento humano asistencial, garantizando el diligenciamiento completo, legible y oportuno de la historia clínica según los lineamientos de la Resolución 1995 de 1999.</t>
  </si>
  <si>
    <t>≥ 95% de historias clínicas con registros completos, legibles y coherentes en los tres meses posteriores a la intervención.</t>
  </si>
  <si>
    <t>Realizar auditoría de forma mensual en los servicios de urgencias, hospitalización y consulta externa, utilizando un formato estandarizado que permita evaluar la adherencia al adecuado diligenciamiento de la historia clínica. Esta auditoría contemplará la verificación del cumplimiento de los componentes mínimos exigidos por la normativa vigente: anamnesis, examen físico, diagnóstico, evolución, firma , así como la coherencia, legibilidad y oportunidad de los registros. Posteriormente, se elaborará un informe consolidado con los hallazgos identificados y se llevará a cabo una retroalimentación individual y grupal al personal asistencial involucrado, con el fin de reforzar la importancia del registro clínico como herramienta esencial para la continuidad de la atención, la trazabilidad del proceso asistencial y la seguridad del paciente. Los resultados de las auditorías serán presentados mensualmente ante el Comité de Calidad y el Comité de Vigilancia epidemiologica.</t>
  </si>
  <si>
    <t xml:space="preserve">Nombre del Indicador: Porcentaje de historias clínicas auditadas que cumplen con el registro completo de hemograma, anamnesis y examen físico en gestantes atendidas en urgencias y consulta externa.
Fórmula del Indicador:
Numerador: Número de historias clínicas auditadas que cumplen con los criterios mínimos de diligenciamiento establecidos (anamnesis, examen físico, diagnóstico, evolución, firma, legibilidad y coherencia).
Denominador: Total de historias clínicas revisadas durante la auditoría mensual en los servicios de urgencias, hospitalización y consulta externa.
Fórmula de cálculo:  N/D*100
</t>
  </si>
  <si>
    <t>Implementar la aplicación obligatoria de la lista de chequeo de alertas tempranas en todos los servicios donde se atienden gestantes, garantizando su diligenciamiento en la historia clínica como herramienta de detección y respuesta oportuna ante signos de riesgo materno.</t>
  </si>
  <si>
    <t xml:space="preserve">Realizar jornadas de formación al personal médico, de enfermería y auxiliares sobre el uso correcto de la escala de alerta temprana y las clasificaciones de riesgo. Incluir en el formato de historia clínica digital una lista de verificación que obligue al profesional a diligenciar todas las escalas requeridas. Posteriormente, establecer auditorías concurrentes mensuales para verificar su aplicación efectiva y anexar los resultados a los informes presentados ante el Comité de Vigilancia Epidemiológica y el Comité de Calidad. </t>
  </si>
  <si>
    <t>Nombre del Indicador: Número de historias clínicas de gestantes auditadas que tienen diligenciada la escala de alerta temprana y las clasificaciones de riesgo en el formato digital de historia clínica.
Fórmula del Indicador:
Numerador: Total de historias clínicas de gestantes revisadas durante las auditorías concurrentes mensuales.
Denominador: Total de historias clínicas de gestantes revisadas durante las auditorías concurrentes mensuales.
Fórmula de cálculo:  N/D*100</t>
  </si>
  <si>
    <t>≥ 95% de historias clínicas de gestantes con escala de alerta temprana y clasificaciones de riesgo correctamente diligenciadas en el trimestre posterior a la implementación.</t>
  </si>
  <si>
    <t>Nombre: ANYI PAOLA SALTARIN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</si>
</sst>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1"/>
      <color theme="1"/>
      <name val="Calibri"/>
      <family val="2"/>
      <scheme val="minor"/>
    </font>
    <font>
      <b/>
      <sz val="11"/>
      <color indexed="8"/>
      <name val="Arial"/>
      <family val="2"/>
    </font>
    <font>
      <b/>
      <sz val="10"/>
      <name val="Arial"/>
      <family val="2"/>
    </font>
    <font>
      <b/>
      <sz val="9"/>
      <color indexed="81"/>
      <name val="Tahoma"/>
      <family val="2"/>
    </font>
    <font>
      <b/>
      <sz val="11"/>
      <name val="Arial"/>
      <family val="2"/>
    </font>
    <font>
      <b/>
      <sz val="12"/>
      <name val="Arial"/>
      <family val="2"/>
    </font>
    <font>
      <sz val="11"/>
      <name val="Arial"/>
      <family val="2"/>
    </font>
    <font>
      <sz val="9"/>
      <name val="Arial"/>
      <family val="2"/>
    </font>
    <font>
      <b/>
      <sz val="14"/>
      <color indexed="8"/>
      <name val="Arial"/>
      <family val="2"/>
    </font>
    <font>
      <u/>
      <sz val="11"/>
      <color theme="10"/>
      <name val="Calibri"/>
      <family val="2"/>
      <scheme val="minor"/>
    </font>
    <font>
      <b/>
      <sz val="11"/>
      <color theme="1"/>
      <name val="Calibri"/>
      <family val="2"/>
      <scheme val="minor"/>
    </font>
    <font>
      <b/>
      <sz val="12"/>
      <color rgb="FF000000"/>
      <name val="Arial"/>
      <family val="2"/>
    </font>
    <font>
      <b/>
      <sz val="12"/>
      <color theme="0"/>
      <name val="Arial"/>
      <family val="2"/>
    </font>
    <font>
      <sz val="12"/>
      <color rgb="FF000000"/>
      <name val="Arial"/>
      <family val="2"/>
    </font>
    <font>
      <sz val="12"/>
      <color rgb="FF000000"/>
      <name val="Calibri"/>
      <family val="2"/>
    </font>
    <font>
      <sz val="12"/>
      <color theme="1"/>
      <name val="Calibri"/>
      <family val="2"/>
    </font>
    <font>
      <sz val="12"/>
      <color theme="1"/>
      <name val="Calibri"/>
      <family val="2"/>
      <scheme val="minor"/>
    </font>
    <font>
      <sz val="12"/>
      <color theme="1"/>
      <name val="Arial"/>
      <family val="2"/>
    </font>
    <font>
      <b/>
      <sz val="11"/>
      <name val="Calibri"/>
      <family val="2"/>
      <scheme val="minor"/>
    </font>
    <font>
      <sz val="11"/>
      <name val="Calibri"/>
      <family val="2"/>
      <scheme val="minor"/>
    </font>
    <font>
      <b/>
      <sz val="12"/>
      <color theme="1" tint="0.34998626667073579"/>
      <name val="Arial"/>
      <family val="2"/>
    </font>
    <font>
      <sz val="12"/>
      <color theme="1" tint="0.34998626667073579"/>
      <name val="Arial"/>
      <family val="2"/>
    </font>
    <font>
      <sz val="12"/>
      <color theme="1" tint="0.34998626667073579"/>
      <name val="Calibri"/>
      <family val="2"/>
      <scheme val="minor"/>
    </font>
    <font>
      <b/>
      <sz val="14"/>
      <color theme="1"/>
      <name val="Calibri"/>
      <family val="2"/>
      <scheme val="minor"/>
    </font>
    <font>
      <b/>
      <sz val="14"/>
      <color theme="1"/>
      <name val="Arial"/>
      <family val="2"/>
    </font>
    <font>
      <b/>
      <sz val="11"/>
      <color theme="1"/>
      <name val="Arial"/>
      <family val="2"/>
    </font>
    <font>
      <sz val="10"/>
      <color indexed="8"/>
      <name val="Arial"/>
      <family val="2"/>
    </font>
    <font>
      <b/>
      <i/>
      <sz val="11"/>
      <color theme="1"/>
      <name val="Arial"/>
      <family val="2"/>
    </font>
    <font>
      <b/>
      <i/>
      <sz val="14"/>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4"/>
        <bgColor theme="4"/>
      </patternFill>
    </fill>
    <fill>
      <patternFill patternType="solid">
        <fgColor theme="0" tint="-4.9989318521683403E-2"/>
        <bgColor rgb="FF000000"/>
      </patternFill>
    </fill>
    <fill>
      <patternFill patternType="solid">
        <fgColor theme="0" tint="-4.9989318521683403E-2"/>
        <bgColor rgb="FFD9E1F2"/>
      </patternFill>
    </fill>
    <fill>
      <patternFill patternType="solid">
        <fgColor theme="0"/>
        <bgColor indexed="64"/>
      </patternFill>
    </fill>
    <fill>
      <patternFill patternType="solid">
        <fgColor theme="3"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138">
    <xf numFmtId="0" fontId="0" fillId="0" borderId="0" xfId="0"/>
    <xf numFmtId="0" fontId="0" fillId="0" borderId="0" xfId="0" applyAlignment="1" applyProtection="1">
      <alignment vertical="center"/>
    </xf>
    <xf numFmtId="0" fontId="10" fillId="0" borderId="0" xfId="0" applyFont="1"/>
    <xf numFmtId="49" fontId="0" fillId="0" borderId="0" xfId="0" applyNumberFormat="1" applyAlignment="1">
      <alignment horizontal="right"/>
    </xf>
    <xf numFmtId="0" fontId="0" fillId="0" borderId="0" xfId="0" applyAlignment="1">
      <alignment horizontal="center"/>
    </xf>
    <xf numFmtId="0" fontId="0" fillId="0" borderId="0" xfId="0"/>
    <xf numFmtId="0" fontId="11" fillId="2" borderId="1" xfId="0" applyFont="1" applyFill="1" applyBorder="1" applyAlignment="1">
      <alignment vertical="center"/>
    </xf>
    <xf numFmtId="0" fontId="12" fillId="3" borderId="34"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5"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xf>
    <xf numFmtId="0" fontId="14" fillId="2" borderId="1" xfId="0" applyFont="1" applyFill="1" applyBorder="1" applyAlignment="1">
      <alignment vertical="center" wrapText="1"/>
    </xf>
    <xf numFmtId="0" fontId="13" fillId="2" borderId="1" xfId="0" applyFont="1" applyFill="1" applyBorder="1" applyAlignment="1">
      <alignment vertical="center"/>
    </xf>
    <xf numFmtId="0" fontId="13" fillId="4"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3" fillId="4" borderId="1" xfId="0" applyFont="1" applyFill="1" applyBorder="1" applyAlignment="1">
      <alignment vertical="center" wrapText="1"/>
    </xf>
    <xf numFmtId="0" fontId="15" fillId="2" borderId="1" xfId="0" applyFont="1" applyFill="1" applyBorder="1" applyAlignment="1">
      <alignment vertical="center"/>
    </xf>
    <xf numFmtId="0" fontId="15" fillId="4" borderId="1" xfId="0" applyFont="1" applyFill="1" applyBorder="1" applyAlignment="1">
      <alignment horizontal="center" vertical="center"/>
    </xf>
    <xf numFmtId="0" fontId="13" fillId="5" borderId="1" xfId="0" applyFont="1" applyFill="1" applyBorder="1" applyAlignment="1">
      <alignment horizontal="justify" vertical="center" wrapText="1"/>
    </xf>
    <xf numFmtId="0" fontId="11" fillId="2" borderId="1" xfId="0" applyFont="1" applyFill="1" applyBorder="1" applyAlignment="1">
      <alignmen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vertical="center" wrapText="1"/>
    </xf>
    <xf numFmtId="0" fontId="16" fillId="0" borderId="0" xfId="0" applyFont="1"/>
    <xf numFmtId="0" fontId="11" fillId="4" borderId="1" xfId="0" applyFont="1" applyFill="1" applyBorder="1" applyAlignment="1">
      <alignment vertical="center"/>
    </xf>
    <xf numFmtId="0" fontId="17" fillId="4" borderId="1" xfId="0" applyFont="1" applyFill="1" applyBorder="1" applyAlignment="1">
      <alignment horizontal="center" vertical="center"/>
    </xf>
    <xf numFmtId="0" fontId="17" fillId="2" borderId="1" xfId="0" applyFont="1" applyFill="1" applyBorder="1" applyAlignment="1">
      <alignment horizontal="center" vertical="center"/>
    </xf>
    <xf numFmtId="0" fontId="0" fillId="0" borderId="0" xfId="0" applyAlignment="1">
      <alignment vertical="center"/>
    </xf>
    <xf numFmtId="0" fontId="18" fillId="0" borderId="0" xfId="0" applyFont="1" applyAlignment="1" applyProtection="1">
      <alignment vertical="center"/>
      <protection locked="0"/>
    </xf>
    <xf numFmtId="0" fontId="19" fillId="0" borderId="0" xfId="0" applyFont="1" applyAlignment="1" applyProtection="1">
      <alignment vertical="center"/>
      <protection locked="0"/>
    </xf>
    <xf numFmtId="0" fontId="6" fillId="0" borderId="1" xfId="0" applyFont="1" applyFill="1" applyBorder="1" applyAlignment="1" applyProtection="1">
      <alignment vertical="center" wrapText="1"/>
      <protection locked="0"/>
    </xf>
    <xf numFmtId="0" fontId="0" fillId="6" borderId="3" xfId="0" applyFill="1" applyBorder="1" applyAlignment="1">
      <alignment vertical="center" wrapText="1"/>
    </xf>
    <xf numFmtId="0" fontId="0" fillId="6" borderId="4" xfId="0" applyFill="1" applyBorder="1" applyAlignment="1">
      <alignment vertical="center" wrapText="1"/>
    </xf>
    <xf numFmtId="0" fontId="0" fillId="6" borderId="5" xfId="0" applyFill="1" applyBorder="1" applyAlignment="1">
      <alignment vertical="center" wrapText="1"/>
    </xf>
    <xf numFmtId="0" fontId="0" fillId="6" borderId="6" xfId="0" applyFill="1" applyBorder="1" applyAlignment="1">
      <alignment vertical="center" wrapText="1"/>
    </xf>
    <xf numFmtId="0" fontId="0" fillId="6" borderId="0" xfId="0" applyFill="1" applyBorder="1" applyAlignment="1">
      <alignment vertical="center" wrapText="1"/>
    </xf>
    <xf numFmtId="0" fontId="10" fillId="6" borderId="0" xfId="0" applyFont="1" applyFill="1" applyBorder="1" applyAlignment="1" applyProtection="1">
      <alignment vertical="center"/>
      <protection locked="0"/>
    </xf>
    <xf numFmtId="0" fontId="10" fillId="6" borderId="0" xfId="0" applyFont="1" applyFill="1" applyAlignment="1" applyProtection="1">
      <alignment vertical="center"/>
      <protection locked="0"/>
    </xf>
    <xf numFmtId="0" fontId="0" fillId="6" borderId="0" xfId="0" applyFill="1" applyAlignment="1" applyProtection="1">
      <alignment vertical="center"/>
    </xf>
    <xf numFmtId="0" fontId="0" fillId="0" borderId="0" xfId="0" applyAlignment="1"/>
    <xf numFmtId="0" fontId="20" fillId="6" borderId="7" xfId="0" applyFont="1" applyFill="1" applyBorder="1" applyAlignment="1">
      <alignment vertical="center" wrapText="1"/>
    </xf>
    <xf numFmtId="0" fontId="21" fillId="6" borderId="8" xfId="0" applyFont="1" applyFill="1" applyBorder="1" applyAlignment="1">
      <alignment vertical="center" wrapText="1"/>
    </xf>
    <xf numFmtId="0" fontId="20" fillId="6" borderId="9" xfId="0" applyFont="1" applyFill="1" applyBorder="1" applyAlignment="1">
      <alignment vertical="center" wrapText="1"/>
    </xf>
    <xf numFmtId="0" fontId="22" fillId="6" borderId="10" xfId="0" applyFont="1" applyFill="1" applyBorder="1" applyAlignment="1" applyProtection="1">
      <alignment vertical="center" wrapText="1"/>
      <protection locked="0"/>
    </xf>
    <xf numFmtId="0" fontId="20" fillId="6" borderId="11" xfId="0" applyFont="1" applyFill="1" applyBorder="1" applyAlignment="1">
      <alignment vertical="center" wrapText="1"/>
    </xf>
    <xf numFmtId="14" fontId="22" fillId="6" borderId="12" xfId="0" applyNumberFormat="1" applyFont="1" applyFill="1" applyBorder="1" applyAlignment="1" applyProtection="1">
      <alignment vertical="center" wrapText="1"/>
      <protection locked="0"/>
    </xf>
    <xf numFmtId="0" fontId="23" fillId="6" borderId="0" xfId="0" applyFont="1" applyFill="1" applyBorder="1" applyAlignment="1" applyProtection="1">
      <alignment vertical="center" wrapText="1"/>
    </xf>
    <xf numFmtId="164" fontId="6" fillId="0" borderId="2" xfId="0" applyNumberFormat="1" applyFont="1" applyFill="1" applyBorder="1" applyAlignment="1" applyProtection="1">
      <alignment vertical="center"/>
      <protection locked="0"/>
    </xf>
    <xf numFmtId="0" fontId="6" fillId="0" borderId="2" xfId="0" applyNumberFormat="1" applyFont="1" applyFill="1" applyBorder="1" applyAlignment="1" applyProtection="1">
      <alignment vertical="center" wrapText="1"/>
      <protection locked="0"/>
    </xf>
    <xf numFmtId="9" fontId="7" fillId="0" borderId="2" xfId="0" applyNumberFormat="1" applyFont="1" applyFill="1" applyBorder="1" applyAlignment="1" applyProtection="1">
      <alignment vertical="center" wrapText="1"/>
      <protection locked="0"/>
    </xf>
    <xf numFmtId="0" fontId="6" fillId="0" borderId="2" xfId="0" applyNumberFormat="1" applyFont="1" applyFill="1" applyBorder="1" applyAlignment="1" applyProtection="1">
      <alignment vertical="center"/>
    </xf>
    <xf numFmtId="164" fontId="6" fillId="0" borderId="2" xfId="0" applyNumberFormat="1" applyFont="1" applyFill="1" applyBorder="1" applyAlignment="1" applyProtection="1">
      <alignment vertical="center"/>
    </xf>
    <xf numFmtId="164" fontId="6" fillId="0" borderId="2" xfId="0" applyNumberFormat="1" applyFont="1" applyFill="1" applyBorder="1" applyAlignment="1" applyProtection="1">
      <alignment vertical="center" wrapText="1"/>
    </xf>
    <xf numFmtId="164" fontId="6" fillId="0" borderId="1" xfId="0" applyNumberFormat="1" applyFont="1" applyFill="1" applyBorder="1" applyAlignment="1" applyProtection="1">
      <alignment vertical="center"/>
      <protection locked="0"/>
    </xf>
    <xf numFmtId="0" fontId="6" fillId="0" borderId="1"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pplyProtection="1">
      <alignment vertical="center"/>
    </xf>
    <xf numFmtId="164" fontId="6" fillId="0" borderId="1" xfId="0" applyNumberFormat="1" applyFont="1" applyFill="1" applyBorder="1" applyAlignment="1" applyProtection="1">
      <alignment vertical="center"/>
    </xf>
    <xf numFmtId="164" fontId="6" fillId="0" borderId="1" xfId="0" applyNumberFormat="1" applyFont="1" applyFill="1" applyBorder="1" applyAlignment="1" applyProtection="1">
      <alignment vertical="center" wrapText="1"/>
    </xf>
    <xf numFmtId="0" fontId="0" fillId="6" borderId="0" xfId="0" applyFill="1" applyAlignment="1" applyProtection="1">
      <alignment horizontal="center" vertical="center"/>
      <protection locked="0"/>
    </xf>
    <xf numFmtId="0" fontId="0" fillId="6" borderId="0" xfId="0" applyFill="1" applyAlignment="1" applyProtection="1">
      <alignment horizontal="center" vertical="center"/>
    </xf>
    <xf numFmtId="0" fontId="0" fillId="0" borderId="0" xfId="0" applyAlignment="1" applyProtection="1">
      <alignment horizontal="center" vertical="center"/>
    </xf>
    <xf numFmtId="0" fontId="24" fillId="7" borderId="13" xfId="0" applyFont="1" applyFill="1" applyBorder="1" applyAlignment="1" applyProtection="1">
      <alignment horizontal="center" vertical="center" wrapText="1"/>
    </xf>
    <xf numFmtId="0" fontId="0" fillId="0" borderId="0" xfId="0" applyAlignment="1">
      <alignment horizontal="center" vertical="center"/>
    </xf>
    <xf numFmtId="0" fontId="8" fillId="7" borderId="13" xfId="0" applyFont="1" applyFill="1" applyBorder="1" applyAlignment="1" applyProtection="1">
      <alignment horizontal="center" vertical="center" wrapText="1"/>
    </xf>
    <xf numFmtId="0" fontId="0" fillId="6" borderId="1" xfId="0" applyFill="1" applyBorder="1" applyAlignment="1" applyProtection="1">
      <alignment vertical="center"/>
    </xf>
    <xf numFmtId="0" fontId="1" fillId="6" borderId="1" xfId="0" applyNumberFormat="1" applyFont="1" applyFill="1" applyBorder="1" applyAlignment="1" applyProtection="1">
      <alignment vertical="center" wrapText="1"/>
    </xf>
    <xf numFmtId="0" fontId="1" fillId="6" borderId="1" xfId="0" applyFont="1" applyFill="1" applyBorder="1" applyAlignment="1" applyProtection="1">
      <alignment vertical="center" wrapText="1"/>
    </xf>
    <xf numFmtId="0" fontId="0" fillId="6" borderId="0" xfId="0" applyFill="1" applyBorder="1" applyAlignment="1" applyProtection="1">
      <alignment vertical="center"/>
    </xf>
    <xf numFmtId="0" fontId="4" fillId="6" borderId="2" xfId="0" applyFont="1" applyFill="1" applyBorder="1" applyAlignment="1">
      <alignment vertical="center" wrapText="1"/>
    </xf>
    <xf numFmtId="0" fontId="2" fillId="6" borderId="2" xfId="0" applyFont="1" applyFill="1" applyBorder="1" applyAlignment="1">
      <alignment vertical="center" wrapText="1"/>
    </xf>
    <xf numFmtId="0" fontId="1" fillId="6" borderId="2" xfId="0" applyNumberFormat="1" applyFont="1" applyFill="1" applyBorder="1" applyAlignment="1" applyProtection="1">
      <alignment vertical="center" wrapText="1"/>
    </xf>
    <xf numFmtId="0" fontId="1" fillId="6" borderId="2" xfId="0" applyFont="1" applyFill="1" applyBorder="1" applyAlignment="1" applyProtection="1">
      <alignment vertical="center" wrapText="1"/>
    </xf>
    <xf numFmtId="0" fontId="26" fillId="6" borderId="2" xfId="0" applyFont="1" applyFill="1" applyBorder="1" applyAlignment="1" applyProtection="1">
      <alignment horizontal="left" vertical="center" wrapText="1"/>
    </xf>
    <xf numFmtId="0" fontId="26" fillId="6" borderId="2" xfId="0" applyFont="1" applyFill="1" applyBorder="1" applyAlignment="1" applyProtection="1">
      <alignment horizontal="left" vertical="top" wrapText="1"/>
    </xf>
    <xf numFmtId="14" fontId="26" fillId="6" borderId="1" xfId="0" applyNumberFormat="1" applyFont="1" applyFill="1" applyBorder="1" applyAlignment="1" applyProtection="1">
      <alignment horizontal="center" vertical="center" wrapText="1"/>
    </xf>
    <xf numFmtId="0" fontId="27" fillId="0" borderId="0" xfId="0" applyFont="1" applyAlignment="1">
      <alignment vertical="center"/>
    </xf>
    <xf numFmtId="0" fontId="27" fillId="0" borderId="30" xfId="0" applyFont="1" applyBorder="1" applyAlignment="1">
      <alignment vertical="center"/>
    </xf>
    <xf numFmtId="0" fontId="28" fillId="0" borderId="30" xfId="0" applyFont="1" applyBorder="1" applyAlignment="1">
      <alignment vertical="center"/>
    </xf>
    <xf numFmtId="14" fontId="26" fillId="6" borderId="2" xfId="0" applyNumberFormat="1" applyFont="1" applyFill="1" applyBorder="1" applyAlignment="1" applyProtection="1">
      <alignment horizontal="center" vertical="center" wrapText="1"/>
    </xf>
    <xf numFmtId="0" fontId="24" fillId="7" borderId="14" xfId="0" applyFont="1" applyFill="1" applyBorder="1" applyAlignment="1" applyProtection="1">
      <alignment horizontal="center" vertical="center" wrapText="1"/>
    </xf>
    <xf numFmtId="0" fontId="24" fillId="7" borderId="15" xfId="0" applyFont="1" applyFill="1" applyBorder="1" applyAlignment="1" applyProtection="1">
      <alignment horizontal="center" vertical="center" wrapText="1"/>
    </xf>
    <xf numFmtId="0" fontId="26" fillId="6" borderId="32" xfId="0" applyFont="1" applyFill="1" applyBorder="1" applyAlignment="1" applyProtection="1">
      <alignment horizontal="left" vertical="center" wrapText="1"/>
    </xf>
    <xf numFmtId="0" fontId="26" fillId="6" borderId="2" xfId="0" applyFont="1" applyFill="1" applyBorder="1" applyAlignment="1" applyProtection="1">
      <alignment horizontal="left" vertical="center" wrapText="1"/>
    </xf>
    <xf numFmtId="0" fontId="26" fillId="6" borderId="33" xfId="0" applyFont="1" applyFill="1" applyBorder="1" applyAlignment="1" applyProtection="1">
      <alignment horizontal="left" vertical="center" wrapText="1"/>
    </xf>
    <xf numFmtId="0" fontId="26" fillId="6" borderId="33" xfId="0" applyFont="1" applyFill="1" applyBorder="1" applyAlignment="1" applyProtection="1">
      <alignment vertical="center" wrapText="1"/>
    </xf>
    <xf numFmtId="0" fontId="26" fillId="6" borderId="2" xfId="0" applyFont="1" applyFill="1" applyBorder="1" applyAlignment="1" applyProtection="1">
      <alignment vertical="center" wrapText="1"/>
    </xf>
    <xf numFmtId="0" fontId="26" fillId="6" borderId="32" xfId="0" applyFont="1" applyFill="1" applyBorder="1" applyAlignment="1" applyProtection="1">
      <alignment horizontal="center" vertical="center" wrapText="1"/>
    </xf>
    <xf numFmtId="0" fontId="26" fillId="6" borderId="2" xfId="0" applyFont="1" applyFill="1" applyBorder="1" applyAlignment="1" applyProtection="1">
      <alignment horizontal="center" vertical="center" wrapText="1"/>
    </xf>
    <xf numFmtId="0" fontId="17" fillId="0" borderId="9" xfId="0" applyFont="1" applyBorder="1" applyAlignment="1">
      <alignment vertical="center"/>
    </xf>
    <xf numFmtId="0" fontId="17" fillId="0" borderId="26" xfId="0" applyFont="1" applyBorder="1" applyAlignment="1">
      <alignment vertical="center"/>
    </xf>
    <xf numFmtId="0" fontId="17" fillId="0" borderId="27" xfId="0" applyFont="1" applyBorder="1" applyAlignment="1">
      <alignment vertical="center"/>
    </xf>
    <xf numFmtId="0" fontId="17" fillId="0" borderId="9"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5" fillId="2" borderId="37" xfId="0" applyFont="1" applyFill="1" applyBorder="1" applyAlignment="1">
      <alignment vertical="center"/>
    </xf>
    <xf numFmtId="0" fontId="5" fillId="2" borderId="33" xfId="0" applyFont="1" applyFill="1" applyBorder="1" applyAlignment="1">
      <alignment vertical="center"/>
    </xf>
    <xf numFmtId="0" fontId="11" fillId="2" borderId="25" xfId="0" applyFont="1" applyFill="1" applyBorder="1" applyAlignment="1">
      <alignment vertical="center"/>
    </xf>
    <xf numFmtId="0" fontId="11" fillId="2" borderId="1" xfId="0" applyFont="1" applyFill="1" applyBorder="1" applyAlignment="1">
      <alignment vertical="center"/>
    </xf>
    <xf numFmtId="0" fontId="9" fillId="0" borderId="9" xfId="1" applyBorder="1" applyAlignment="1">
      <alignment vertical="center"/>
    </xf>
    <xf numFmtId="14" fontId="17" fillId="0" borderId="11" xfId="0" applyNumberFormat="1" applyFont="1" applyBorder="1" applyAlignment="1">
      <alignment horizontal="left" vertical="center"/>
    </xf>
    <xf numFmtId="0" fontId="17" fillId="0" borderId="22" xfId="0" applyFont="1" applyBorder="1" applyAlignment="1">
      <alignment horizontal="left" vertical="center"/>
    </xf>
    <xf numFmtId="0" fontId="24" fillId="7" borderId="16" xfId="0" applyFont="1" applyFill="1" applyBorder="1" applyAlignment="1" applyProtection="1">
      <alignment vertical="center" wrapText="1"/>
    </xf>
    <xf numFmtId="0" fontId="24" fillId="7" borderId="14" xfId="0" applyFont="1" applyFill="1" applyBorder="1" applyAlignment="1" applyProtection="1">
      <alignment vertical="center" wrapText="1"/>
    </xf>
    <xf numFmtId="0" fontId="0" fillId="6" borderId="0" xfId="0" applyFill="1" applyBorder="1" applyAlignment="1">
      <alignment vertical="center"/>
    </xf>
    <xf numFmtId="0" fontId="8" fillId="7" borderId="13" xfId="0" applyFont="1" applyFill="1" applyBorder="1" applyAlignment="1" applyProtection="1">
      <alignment horizontal="center" vertical="center" wrapText="1"/>
    </xf>
    <xf numFmtId="0" fontId="1" fillId="7" borderId="13" xfId="0" applyFont="1" applyFill="1" applyBorder="1" applyAlignment="1" applyProtection="1">
      <alignment vertical="center" wrapText="1"/>
    </xf>
    <xf numFmtId="0" fontId="1" fillId="7" borderId="13" xfId="0" applyNumberFormat="1" applyFont="1" applyFill="1" applyBorder="1" applyAlignment="1" applyProtection="1">
      <alignment vertical="center" wrapText="1"/>
    </xf>
    <xf numFmtId="0" fontId="1" fillId="7" borderId="18" xfId="0" applyNumberFormat="1" applyFont="1" applyFill="1" applyBorder="1" applyAlignment="1" applyProtection="1">
      <alignment vertical="center" wrapText="1"/>
    </xf>
    <xf numFmtId="0" fontId="24" fillId="7" borderId="17" xfId="0" applyFont="1" applyFill="1" applyBorder="1" applyAlignment="1" applyProtection="1">
      <alignment vertical="center" wrapText="1"/>
    </xf>
    <xf numFmtId="0" fontId="24" fillId="7" borderId="31" xfId="0" applyFont="1" applyFill="1" applyBorder="1" applyAlignment="1" applyProtection="1">
      <alignment vertical="center" wrapText="1"/>
    </xf>
    <xf numFmtId="0" fontId="24" fillId="7" borderId="18" xfId="0" applyFont="1" applyFill="1" applyBorder="1" applyAlignment="1" applyProtection="1">
      <alignment vertical="center" wrapText="1"/>
    </xf>
    <xf numFmtId="0" fontId="25" fillId="7" borderId="17" xfId="0" applyFont="1" applyFill="1" applyBorder="1" applyAlignment="1" applyProtection="1">
      <alignment vertical="center"/>
    </xf>
    <xf numFmtId="0" fontId="25" fillId="7" borderId="31" xfId="0" applyFont="1" applyFill="1" applyBorder="1" applyAlignment="1" applyProtection="1">
      <alignment vertical="center"/>
    </xf>
    <xf numFmtId="0" fontId="25" fillId="7" borderId="18" xfId="0" applyFont="1" applyFill="1" applyBorder="1" applyAlignment="1" applyProtection="1">
      <alignment vertical="center"/>
    </xf>
    <xf numFmtId="0" fontId="20" fillId="0" borderId="1" xfId="0" applyFont="1" applyBorder="1" applyAlignment="1">
      <alignment vertical="center"/>
    </xf>
    <xf numFmtId="0" fontId="20" fillId="6" borderId="11" xfId="0" applyFont="1" applyFill="1" applyBorder="1" applyAlignment="1">
      <alignment vertical="center" wrapText="1"/>
    </xf>
    <xf numFmtId="0" fontId="20" fillId="6" borderId="22" xfId="0" applyFont="1" applyFill="1" applyBorder="1" applyAlignment="1">
      <alignment vertical="center" wrapText="1"/>
    </xf>
    <xf numFmtId="0" fontId="20" fillId="6" borderId="23" xfId="0" applyFont="1" applyFill="1" applyBorder="1" applyAlignment="1">
      <alignment vertical="center" wrapText="1"/>
    </xf>
    <xf numFmtId="0" fontId="20" fillId="6" borderId="19" xfId="0" applyFont="1" applyFill="1" applyBorder="1" applyAlignment="1">
      <alignment vertical="center" wrapText="1"/>
    </xf>
    <xf numFmtId="0" fontId="20" fillId="6" borderId="20" xfId="0" applyFont="1" applyFill="1" applyBorder="1" applyAlignment="1">
      <alignment vertical="center" wrapText="1"/>
    </xf>
    <xf numFmtId="0" fontId="20" fillId="6" borderId="24" xfId="0" applyFont="1" applyFill="1" applyBorder="1" applyAlignment="1">
      <alignment vertical="center" wrapText="1"/>
    </xf>
    <xf numFmtId="17" fontId="1" fillId="7" borderId="18" xfId="0" applyNumberFormat="1" applyFont="1" applyFill="1" applyBorder="1" applyAlignment="1" applyProtection="1">
      <alignment vertical="center" wrapText="1"/>
    </xf>
    <xf numFmtId="0" fontId="4" fillId="7" borderId="13" xfId="0" applyFont="1" applyFill="1" applyBorder="1" applyAlignment="1">
      <alignment vertical="center" wrapText="1"/>
    </xf>
    <xf numFmtId="14" fontId="17" fillId="0" borderId="9" xfId="0" applyNumberFormat="1" applyFont="1" applyBorder="1" applyAlignment="1">
      <alignment horizontal="left" vertical="center"/>
    </xf>
    <xf numFmtId="0" fontId="24" fillId="7" borderId="28" xfId="0" applyFont="1" applyFill="1" applyBorder="1" applyAlignment="1" applyProtection="1">
      <alignment vertical="center" wrapText="1"/>
    </xf>
    <xf numFmtId="0" fontId="24" fillId="7" borderId="29" xfId="0" applyFont="1" applyFill="1" applyBorder="1" applyAlignment="1" applyProtection="1">
      <alignment vertical="center" wrapText="1"/>
    </xf>
    <xf numFmtId="0" fontId="2" fillId="7" borderId="13" xfId="0" applyFont="1" applyFill="1" applyBorder="1" applyAlignment="1">
      <alignment vertical="center" wrapText="1"/>
    </xf>
    <xf numFmtId="0" fontId="24" fillId="7" borderId="17" xfId="0" applyFont="1" applyFill="1" applyBorder="1" applyAlignment="1" applyProtection="1">
      <alignment horizontal="center" vertical="center" wrapText="1"/>
    </xf>
    <xf numFmtId="0" fontId="24" fillId="7" borderId="18" xfId="0" applyFont="1" applyFill="1" applyBorder="1" applyAlignment="1" applyProtection="1">
      <alignment horizontal="center" vertical="center" wrapText="1"/>
    </xf>
    <xf numFmtId="0" fontId="1" fillId="7" borderId="20" xfId="0" applyFont="1" applyFill="1" applyBorder="1" applyAlignment="1" applyProtection="1">
      <alignment vertical="center" wrapText="1"/>
    </xf>
    <xf numFmtId="0" fontId="1" fillId="7" borderId="21" xfId="0" applyFont="1" applyFill="1" applyBorder="1" applyAlignment="1" applyProtection="1">
      <alignment vertical="center" wrapText="1"/>
    </xf>
    <xf numFmtId="0" fontId="8" fillId="7" borderId="13" xfId="0" applyFont="1" applyFill="1" applyBorder="1" applyAlignment="1" applyProtection="1">
      <alignment vertical="center" wrapText="1"/>
    </xf>
    <xf numFmtId="0" fontId="24" fillId="7" borderId="4"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7" borderId="30" xfId="0" applyFont="1" applyFill="1" applyBorder="1" applyAlignment="1" applyProtection="1">
      <alignment horizontal="center" vertical="center" wrapText="1"/>
    </xf>
    <xf numFmtId="0" fontId="24" fillId="7" borderId="13" xfId="0" applyFont="1" applyFill="1" applyBorder="1" applyAlignment="1" applyProtection="1">
      <alignment vertical="center" wrapText="1"/>
    </xf>
  </cellXfs>
  <cellStyles count="2">
    <cellStyle name="Hipervínculo" xfId="1" builtinId="8"/>
    <cellStyle name="Normal" xfId="0" builtinId="0"/>
  </cellStyles>
  <dxfs count="12">
    <dxf>
      <font>
        <color theme="1"/>
      </font>
      <fill>
        <patternFill>
          <bgColor rgb="FF00B050"/>
        </patternFill>
      </fill>
    </dxf>
    <dxf>
      <font>
        <color theme="0"/>
      </font>
      <fill>
        <patternFill>
          <bgColor rgb="FFFF0000"/>
        </patternFill>
      </fill>
    </dxf>
    <dxf>
      <fill>
        <patternFill>
          <bgColor rgb="FFFFFF66"/>
        </patternFill>
      </fill>
    </dxf>
    <dxf>
      <fill>
        <patternFill>
          <bgColor rgb="FFB0C979"/>
        </patternFill>
      </fill>
    </dxf>
    <dxf>
      <fill>
        <patternFill>
          <bgColor rgb="FF00B050"/>
        </patternFill>
      </fill>
    </dxf>
    <dxf>
      <font>
        <color theme="1"/>
      </font>
      <fill>
        <patternFill>
          <bgColor rgb="FF92D050"/>
        </patternFill>
      </fill>
    </dxf>
    <dxf>
      <font>
        <color theme="0"/>
      </font>
      <fill>
        <patternFill>
          <bgColor rgb="FFFF0000"/>
        </patternFill>
      </fill>
    </dxf>
    <dxf>
      <font>
        <color theme="0"/>
      </font>
      <fill>
        <patternFill>
          <bgColor rgb="FFFF0000"/>
        </patternFill>
      </fill>
    </dxf>
    <dxf>
      <font>
        <color theme="1"/>
      </font>
      <fill>
        <patternFill>
          <bgColor rgb="FFFF9966"/>
        </patternFill>
      </fill>
    </dxf>
    <dxf>
      <font>
        <color theme="0"/>
      </font>
      <fill>
        <patternFill>
          <bgColor rgb="FFFF0000"/>
        </patternFill>
      </fill>
    </dxf>
    <dxf>
      <font>
        <color theme="1"/>
      </font>
      <fill>
        <patternFill>
          <bgColor rgb="FFFFFF0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1409700</xdr:colOff>
      <xdr:row>0</xdr:row>
      <xdr:rowOff>213360</xdr:rowOff>
    </xdr:from>
    <xdr:to>
      <xdr:col>2</xdr:col>
      <xdr:colOff>754380</xdr:colOff>
      <xdr:row>2</xdr:row>
      <xdr:rowOff>259080</xdr:rowOff>
    </xdr:to>
    <xdr:pic>
      <xdr:nvPicPr>
        <xdr:cNvPr id="1644" name="Imagen 1" descr="Escudo departamento del Cesar">
          <a:extLst>
            <a:ext uri="{FF2B5EF4-FFF2-40B4-BE49-F238E27FC236}">
              <a16:creationId xmlns:a16="http://schemas.microsoft.com/office/drawing/2014/main" id="{0423BCF8-BC57-42B6-B39E-FBDEA897D2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8320" y="213360"/>
          <a:ext cx="12268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uditoriacalidadhla@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38"/>
  <sheetViews>
    <sheetView showGridLines="0" tabSelected="1" zoomScale="93" zoomScaleNormal="93" workbookViewId="0">
      <selection activeCell="G6" sqref="G6:W6"/>
    </sheetView>
  </sheetViews>
  <sheetFormatPr baseColWidth="10" defaultColWidth="0" defaultRowHeight="15" x14ac:dyDescent="0.25"/>
  <cols>
    <col min="1" max="1" width="5.7109375" style="1" customWidth="1"/>
    <col min="2" max="2" width="27.42578125" style="1" customWidth="1"/>
    <col min="3" max="3" width="33.85546875" style="1" customWidth="1"/>
    <col min="4" max="4" width="19.7109375" style="1" customWidth="1"/>
    <col min="5" max="5" width="38.7109375" style="1" customWidth="1"/>
    <col min="6" max="6" width="52.140625" style="1" customWidth="1"/>
    <col min="7" max="7" width="55.85546875" style="1" customWidth="1"/>
    <col min="8" max="8" width="88.7109375" style="1" customWidth="1"/>
    <col min="9" max="9" width="75" style="62" customWidth="1"/>
    <col min="10" max="10" width="30.7109375" style="62" customWidth="1"/>
    <col min="11" max="11" width="43.140625" style="62" customWidth="1"/>
    <col min="12" max="12" width="18.5703125" style="62" customWidth="1"/>
    <col min="13" max="13" width="18.42578125" style="62" customWidth="1"/>
    <col min="14" max="14" width="35.140625" style="1" customWidth="1"/>
    <col min="15" max="15" width="16.7109375" style="1" customWidth="1"/>
    <col min="16" max="16" width="37" style="1" customWidth="1"/>
    <col min="17" max="17" width="26.42578125" style="1" customWidth="1"/>
    <col min="18" max="18" width="19.5703125" style="1" customWidth="1"/>
    <col min="19" max="20" width="18.42578125" style="1" customWidth="1"/>
    <col min="21" max="22" width="19.5703125" style="1" customWidth="1"/>
    <col min="23" max="23" width="76.7109375" style="1" customWidth="1"/>
    <col min="24" max="24" width="1.42578125" style="1" customWidth="1"/>
    <col min="25" max="25" width="22.5703125" style="1" hidden="1" customWidth="1"/>
    <col min="26" max="26" width="18.42578125" style="1" hidden="1" customWidth="1"/>
    <col min="27" max="27" width="4" style="1" hidden="1" customWidth="1"/>
    <col min="28" max="32" width="5.140625" style="1" hidden="1" customWidth="1"/>
    <col min="33" max="16384" width="0" style="1" hidden="1"/>
  </cols>
  <sheetData>
    <row r="1" spans="2:25" ht="25.5" customHeight="1" x14ac:dyDescent="0.25">
      <c r="B1" s="32"/>
      <c r="C1" s="33"/>
      <c r="D1" s="33"/>
      <c r="E1" s="40"/>
      <c r="F1" s="34"/>
      <c r="G1" s="116" t="s">
        <v>129</v>
      </c>
      <c r="H1" s="116"/>
      <c r="I1" s="116"/>
      <c r="J1" s="116"/>
      <c r="K1" s="116"/>
      <c r="L1" s="116"/>
      <c r="M1" s="116"/>
      <c r="N1" s="116"/>
      <c r="O1" s="116"/>
      <c r="P1" s="116"/>
      <c r="Q1" s="116"/>
      <c r="R1" s="116"/>
      <c r="S1" s="116"/>
      <c r="T1" s="116"/>
      <c r="U1" s="116"/>
      <c r="V1" s="41" t="s">
        <v>2</v>
      </c>
      <c r="W1" s="42"/>
    </row>
    <row r="2" spans="2:25" ht="39.6" customHeight="1" x14ac:dyDescent="0.25">
      <c r="B2" s="35"/>
      <c r="C2" s="36"/>
      <c r="D2" s="36"/>
      <c r="E2" s="36"/>
      <c r="F2" s="36"/>
      <c r="G2" s="117" t="s">
        <v>136</v>
      </c>
      <c r="H2" s="118"/>
      <c r="I2" s="118"/>
      <c r="J2" s="118"/>
      <c r="K2" s="118"/>
      <c r="L2" s="118"/>
      <c r="M2" s="118"/>
      <c r="N2" s="118"/>
      <c r="O2" s="118"/>
      <c r="P2" s="118"/>
      <c r="Q2" s="118"/>
      <c r="R2" s="118"/>
      <c r="S2" s="118"/>
      <c r="T2" s="118"/>
      <c r="U2" s="119"/>
      <c r="V2" s="43" t="s">
        <v>3</v>
      </c>
      <c r="W2" s="44">
        <v>1</v>
      </c>
    </row>
    <row r="3" spans="2:25" ht="40.5" customHeight="1" x14ac:dyDescent="0.25">
      <c r="B3" s="35"/>
      <c r="C3" s="36"/>
      <c r="D3" s="36"/>
      <c r="E3" s="36"/>
      <c r="F3" s="36"/>
      <c r="G3" s="120"/>
      <c r="H3" s="121"/>
      <c r="I3" s="121"/>
      <c r="J3" s="121"/>
      <c r="K3" s="121"/>
      <c r="L3" s="121"/>
      <c r="M3" s="121"/>
      <c r="N3" s="121"/>
      <c r="O3" s="121"/>
      <c r="P3" s="121"/>
      <c r="Q3" s="121"/>
      <c r="R3" s="121"/>
      <c r="S3" s="121"/>
      <c r="T3" s="121"/>
      <c r="U3" s="122"/>
      <c r="V3" s="45" t="s">
        <v>62</v>
      </c>
      <c r="W3" s="46"/>
    </row>
    <row r="4" spans="2:25" ht="18.75" x14ac:dyDescent="0.25">
      <c r="B4" s="98" t="s">
        <v>51</v>
      </c>
      <c r="C4" s="99"/>
      <c r="D4" s="99"/>
      <c r="E4" s="99"/>
      <c r="F4" s="99"/>
      <c r="G4" s="90" t="s">
        <v>161</v>
      </c>
      <c r="H4" s="91"/>
      <c r="I4" s="91"/>
      <c r="J4" s="91"/>
      <c r="K4" s="91"/>
      <c r="L4" s="91"/>
      <c r="M4" s="91"/>
      <c r="N4" s="91"/>
      <c r="O4" s="91"/>
      <c r="P4" s="91"/>
      <c r="Q4" s="91"/>
      <c r="R4" s="91"/>
      <c r="S4" s="91"/>
      <c r="T4" s="91"/>
      <c r="U4" s="91"/>
      <c r="V4" s="91"/>
      <c r="W4" s="92"/>
      <c r="X4" s="47"/>
      <c r="Y4" s="47"/>
    </row>
    <row r="5" spans="2:25" ht="15.75" x14ac:dyDescent="0.25">
      <c r="B5" s="98" t="s">
        <v>52</v>
      </c>
      <c r="C5" s="99"/>
      <c r="D5" s="99"/>
      <c r="E5" s="99"/>
      <c r="F5" s="99"/>
      <c r="G5" s="90" t="s">
        <v>162</v>
      </c>
      <c r="H5" s="91"/>
      <c r="I5" s="91"/>
      <c r="J5" s="91"/>
      <c r="K5" s="91"/>
      <c r="L5" s="91"/>
      <c r="M5" s="91"/>
      <c r="N5" s="91"/>
      <c r="O5" s="91"/>
      <c r="P5" s="91"/>
      <c r="Q5" s="91"/>
      <c r="R5" s="91"/>
      <c r="S5" s="91"/>
      <c r="T5" s="91"/>
      <c r="U5" s="91"/>
      <c r="V5" s="91"/>
      <c r="W5" s="92"/>
    </row>
    <row r="6" spans="2:25" ht="15.75" x14ac:dyDescent="0.25">
      <c r="B6" s="98" t="s">
        <v>53</v>
      </c>
      <c r="C6" s="99"/>
      <c r="D6" s="99"/>
      <c r="E6" s="99"/>
      <c r="F6" s="99"/>
      <c r="G6" s="90" t="s">
        <v>163</v>
      </c>
      <c r="H6" s="91"/>
      <c r="I6" s="91"/>
      <c r="J6" s="91"/>
      <c r="K6" s="91"/>
      <c r="L6" s="91"/>
      <c r="M6" s="91"/>
      <c r="N6" s="91"/>
      <c r="O6" s="91"/>
      <c r="P6" s="91"/>
      <c r="Q6" s="91"/>
      <c r="R6" s="91"/>
      <c r="S6" s="91"/>
      <c r="T6" s="91"/>
      <c r="U6" s="91"/>
      <c r="V6" s="91"/>
      <c r="W6" s="92"/>
    </row>
    <row r="7" spans="2:25" ht="15.75" x14ac:dyDescent="0.25">
      <c r="B7" s="98" t="s">
        <v>54</v>
      </c>
      <c r="C7" s="99"/>
      <c r="D7" s="99"/>
      <c r="E7" s="99"/>
      <c r="F7" s="99"/>
      <c r="G7" s="93" t="s">
        <v>164</v>
      </c>
      <c r="H7" s="94"/>
      <c r="I7" s="94"/>
      <c r="J7" s="94"/>
      <c r="K7" s="94"/>
      <c r="L7" s="94"/>
      <c r="M7" s="94"/>
      <c r="N7" s="94"/>
      <c r="O7" s="94"/>
      <c r="P7" s="94"/>
      <c r="Q7" s="94"/>
      <c r="R7" s="94"/>
      <c r="S7" s="94"/>
      <c r="T7" s="94"/>
      <c r="U7" s="94"/>
      <c r="V7" s="94"/>
      <c r="W7" s="95"/>
    </row>
    <row r="8" spans="2:25" ht="15.75" x14ac:dyDescent="0.25">
      <c r="B8" s="98" t="s">
        <v>55</v>
      </c>
      <c r="C8" s="99"/>
      <c r="D8" s="99"/>
      <c r="E8" s="99"/>
      <c r="F8" s="99"/>
      <c r="G8" s="90" t="s">
        <v>165</v>
      </c>
      <c r="H8" s="91"/>
      <c r="I8" s="91"/>
      <c r="J8" s="91"/>
      <c r="K8" s="91"/>
      <c r="L8" s="91"/>
      <c r="M8" s="91"/>
      <c r="N8" s="91"/>
      <c r="O8" s="91"/>
      <c r="P8" s="91"/>
      <c r="Q8" s="91"/>
      <c r="R8" s="91"/>
      <c r="S8" s="91"/>
      <c r="T8" s="91"/>
      <c r="U8" s="91"/>
      <c r="V8" s="91"/>
      <c r="W8" s="92"/>
    </row>
    <row r="9" spans="2:25" ht="15.75" x14ac:dyDescent="0.25">
      <c r="B9" s="98" t="s">
        <v>56</v>
      </c>
      <c r="C9" s="99"/>
      <c r="D9" s="99"/>
      <c r="E9" s="99"/>
      <c r="F9" s="99"/>
      <c r="G9" s="93">
        <v>6055651854</v>
      </c>
      <c r="H9" s="94"/>
      <c r="I9" s="94"/>
      <c r="J9" s="94"/>
      <c r="K9" s="94"/>
      <c r="L9" s="94"/>
      <c r="M9" s="94"/>
      <c r="N9" s="94"/>
      <c r="O9" s="94"/>
      <c r="P9" s="94"/>
      <c r="Q9" s="94"/>
      <c r="R9" s="94"/>
      <c r="S9" s="94"/>
      <c r="T9" s="94"/>
      <c r="U9" s="94"/>
      <c r="V9" s="94"/>
      <c r="W9" s="95"/>
    </row>
    <row r="10" spans="2:25" ht="15.75" x14ac:dyDescent="0.25">
      <c r="B10" s="98" t="s">
        <v>57</v>
      </c>
      <c r="C10" s="99"/>
      <c r="D10" s="99"/>
      <c r="E10" s="99"/>
      <c r="F10" s="99"/>
      <c r="G10" s="100" t="s">
        <v>166</v>
      </c>
      <c r="H10" s="91"/>
      <c r="I10" s="91"/>
      <c r="J10" s="91"/>
      <c r="K10" s="91"/>
      <c r="L10" s="91"/>
      <c r="M10" s="91"/>
      <c r="N10" s="91"/>
      <c r="O10" s="91"/>
      <c r="P10" s="91"/>
      <c r="Q10" s="91"/>
      <c r="R10" s="91"/>
      <c r="S10" s="91"/>
      <c r="T10" s="91"/>
      <c r="U10" s="91"/>
      <c r="V10" s="91"/>
      <c r="W10" s="92"/>
    </row>
    <row r="11" spans="2:25" ht="15.75" x14ac:dyDescent="0.25">
      <c r="B11" s="98" t="s">
        <v>58</v>
      </c>
      <c r="C11" s="99"/>
      <c r="D11" s="99"/>
      <c r="E11" s="99"/>
      <c r="F11" s="99"/>
      <c r="G11" s="125">
        <v>45972</v>
      </c>
      <c r="H11" s="94"/>
      <c r="I11" s="94"/>
      <c r="J11" s="94"/>
      <c r="K11" s="94"/>
      <c r="L11" s="94"/>
      <c r="M11" s="94"/>
      <c r="N11" s="94"/>
      <c r="O11" s="94"/>
      <c r="P11" s="94"/>
      <c r="Q11" s="94"/>
      <c r="R11" s="94"/>
      <c r="S11" s="94"/>
      <c r="T11" s="94"/>
      <c r="U11" s="94"/>
      <c r="V11" s="94"/>
      <c r="W11" s="95"/>
    </row>
    <row r="12" spans="2:25" ht="15.75" x14ac:dyDescent="0.25">
      <c r="B12" s="98" t="s">
        <v>59</v>
      </c>
      <c r="C12" s="99"/>
      <c r="D12" s="99"/>
      <c r="E12" s="99"/>
      <c r="F12" s="99"/>
      <c r="G12" s="90"/>
      <c r="H12" s="91"/>
      <c r="I12" s="91"/>
      <c r="J12" s="91"/>
      <c r="K12" s="91"/>
      <c r="L12" s="91"/>
      <c r="M12" s="91"/>
      <c r="N12" s="91"/>
      <c r="O12" s="91"/>
      <c r="P12" s="91"/>
      <c r="Q12" s="91"/>
      <c r="R12" s="91"/>
      <c r="S12" s="91"/>
      <c r="T12" s="91"/>
      <c r="U12" s="91"/>
      <c r="V12" s="91"/>
      <c r="W12" s="92"/>
    </row>
    <row r="13" spans="2:25" ht="15.75" x14ac:dyDescent="0.25">
      <c r="B13" s="98" t="s">
        <v>60</v>
      </c>
      <c r="C13" s="99"/>
      <c r="D13" s="99"/>
      <c r="E13" s="99"/>
      <c r="F13" s="99"/>
      <c r="G13" s="90"/>
      <c r="H13" s="91"/>
      <c r="I13" s="91"/>
      <c r="J13" s="91"/>
      <c r="K13" s="91"/>
      <c r="L13" s="91"/>
      <c r="M13" s="91"/>
      <c r="N13" s="91"/>
      <c r="O13" s="91"/>
      <c r="P13" s="91"/>
      <c r="Q13" s="91"/>
      <c r="R13" s="91"/>
      <c r="S13" s="91"/>
      <c r="T13" s="91"/>
      <c r="U13" s="91"/>
      <c r="V13" s="91"/>
      <c r="W13" s="92"/>
    </row>
    <row r="14" spans="2:25" ht="15.75" x14ac:dyDescent="0.25">
      <c r="B14" s="98" t="s">
        <v>137</v>
      </c>
      <c r="C14" s="99"/>
      <c r="D14" s="99"/>
      <c r="E14" s="99"/>
      <c r="F14" s="99"/>
      <c r="G14" s="93"/>
      <c r="H14" s="94"/>
      <c r="I14" s="94"/>
      <c r="J14" s="94"/>
      <c r="K14" s="94"/>
      <c r="L14" s="94"/>
      <c r="M14" s="94"/>
      <c r="N14" s="94"/>
      <c r="O14" s="94"/>
      <c r="P14" s="94"/>
      <c r="Q14" s="94"/>
      <c r="R14" s="94"/>
      <c r="S14" s="94"/>
      <c r="T14" s="94"/>
      <c r="U14" s="94"/>
      <c r="V14" s="94"/>
      <c r="W14" s="95"/>
    </row>
    <row r="15" spans="2:25" ht="16.5" thickBot="1" x14ac:dyDescent="0.3">
      <c r="B15" s="96" t="s">
        <v>61</v>
      </c>
      <c r="C15" s="97"/>
      <c r="D15" s="97"/>
      <c r="E15" s="97"/>
      <c r="F15" s="97"/>
      <c r="G15" s="101">
        <v>46022</v>
      </c>
      <c r="H15" s="102"/>
      <c r="I15" s="102"/>
      <c r="J15" s="102"/>
      <c r="K15" s="102"/>
      <c r="L15" s="102"/>
      <c r="M15" s="102"/>
      <c r="N15" s="102"/>
      <c r="O15" s="102"/>
      <c r="P15" s="94"/>
      <c r="Q15" s="94"/>
      <c r="R15" s="94"/>
      <c r="S15" s="94"/>
      <c r="T15" s="94"/>
      <c r="U15" s="94"/>
      <c r="V15" s="94"/>
      <c r="W15" s="95"/>
    </row>
    <row r="16" spans="2:25" ht="15.75" thickBot="1" x14ac:dyDescent="0.3">
      <c r="B16" s="113" t="s">
        <v>23</v>
      </c>
      <c r="C16" s="114"/>
      <c r="D16" s="114"/>
      <c r="E16" s="114"/>
      <c r="F16" s="114"/>
      <c r="G16" s="114"/>
      <c r="H16" s="114"/>
      <c r="I16" s="114"/>
      <c r="J16" s="114"/>
      <c r="K16" s="114"/>
      <c r="L16" s="114"/>
      <c r="M16" s="114"/>
      <c r="N16" s="114"/>
      <c r="O16" s="115"/>
      <c r="P16" s="131" t="s">
        <v>24</v>
      </c>
      <c r="Q16" s="131"/>
      <c r="R16" s="131"/>
      <c r="S16" s="131"/>
      <c r="T16" s="131"/>
      <c r="U16" s="131"/>
      <c r="V16" s="131"/>
      <c r="W16" s="132"/>
    </row>
    <row r="17" spans="2:23" ht="35.1" customHeight="1" thickBot="1" x14ac:dyDescent="0.3">
      <c r="B17" s="110" t="s">
        <v>138</v>
      </c>
      <c r="C17" s="111"/>
      <c r="D17" s="111"/>
      <c r="E17" s="112"/>
      <c r="F17" s="134" t="s">
        <v>139</v>
      </c>
      <c r="G17" s="65" t="s">
        <v>19</v>
      </c>
      <c r="H17" s="65" t="s">
        <v>20</v>
      </c>
      <c r="I17" s="106" t="s">
        <v>4</v>
      </c>
      <c r="J17" s="106"/>
      <c r="K17" s="65" t="s">
        <v>21</v>
      </c>
      <c r="L17" s="106" t="s">
        <v>22</v>
      </c>
      <c r="M17" s="106"/>
      <c r="N17" s="124" t="s">
        <v>104</v>
      </c>
      <c r="O17" s="124"/>
      <c r="P17" s="123"/>
      <c r="Q17" s="107"/>
      <c r="R17" s="107"/>
      <c r="S17" s="107"/>
      <c r="T17" s="107"/>
      <c r="U17" s="107"/>
      <c r="V17" s="107"/>
      <c r="W17" s="107"/>
    </row>
    <row r="18" spans="2:23" ht="39.75" customHeight="1" thickBot="1" x14ac:dyDescent="0.3">
      <c r="B18" s="126" t="s">
        <v>140</v>
      </c>
      <c r="C18" s="103" t="s">
        <v>141</v>
      </c>
      <c r="D18" s="129" t="s">
        <v>142</v>
      </c>
      <c r="E18" s="130"/>
      <c r="F18" s="135"/>
      <c r="G18" s="137" t="s">
        <v>7</v>
      </c>
      <c r="H18" s="133" t="s">
        <v>9</v>
      </c>
      <c r="I18" s="106" t="s">
        <v>10</v>
      </c>
      <c r="J18" s="106" t="s">
        <v>11</v>
      </c>
      <c r="K18" s="65" t="s">
        <v>1</v>
      </c>
      <c r="L18" s="106" t="s">
        <v>124</v>
      </c>
      <c r="M18" s="106" t="s">
        <v>125</v>
      </c>
      <c r="N18" s="124" t="s">
        <v>126</v>
      </c>
      <c r="O18" s="128" t="s">
        <v>63</v>
      </c>
      <c r="P18" s="109" t="s">
        <v>103</v>
      </c>
      <c r="Q18" s="108" t="s">
        <v>34</v>
      </c>
      <c r="R18" s="108" t="s">
        <v>25</v>
      </c>
      <c r="S18" s="107" t="s">
        <v>47</v>
      </c>
      <c r="T18" s="107" t="s">
        <v>48</v>
      </c>
      <c r="U18" s="107" t="s">
        <v>26</v>
      </c>
      <c r="V18" s="107" t="s">
        <v>27</v>
      </c>
      <c r="W18" s="107" t="s">
        <v>28</v>
      </c>
    </row>
    <row r="19" spans="2:23" ht="36.950000000000003" customHeight="1" thickBot="1" x14ac:dyDescent="0.3">
      <c r="B19" s="127"/>
      <c r="C19" s="104"/>
      <c r="D19" s="81" t="s">
        <v>144</v>
      </c>
      <c r="E19" s="82" t="s">
        <v>143</v>
      </c>
      <c r="F19" s="136"/>
      <c r="G19" s="137"/>
      <c r="H19" s="133"/>
      <c r="I19" s="106"/>
      <c r="J19" s="106"/>
      <c r="K19" s="63" t="s">
        <v>8</v>
      </c>
      <c r="L19" s="106"/>
      <c r="M19" s="106"/>
      <c r="N19" s="124"/>
      <c r="O19" s="128"/>
      <c r="P19" s="109"/>
      <c r="Q19" s="108"/>
      <c r="R19" s="108"/>
      <c r="S19" s="107"/>
      <c r="T19" s="107"/>
      <c r="U19" s="107"/>
      <c r="V19" s="107"/>
      <c r="W19" s="107"/>
    </row>
    <row r="20" spans="2:23" s="66" customFormat="1" ht="165.75" x14ac:dyDescent="0.25">
      <c r="B20" s="88" t="s">
        <v>146</v>
      </c>
      <c r="C20" s="88" t="s">
        <v>156</v>
      </c>
      <c r="D20" s="88">
        <v>1090415722</v>
      </c>
      <c r="E20" s="88" t="s">
        <v>158</v>
      </c>
      <c r="F20" s="83" t="s">
        <v>167</v>
      </c>
      <c r="G20" s="83" t="s">
        <v>168</v>
      </c>
      <c r="H20" s="74" t="s">
        <v>169</v>
      </c>
      <c r="I20" s="75" t="s">
        <v>174</v>
      </c>
      <c r="J20" s="74" t="s">
        <v>175</v>
      </c>
      <c r="K20" s="74" t="s">
        <v>176</v>
      </c>
      <c r="L20" s="80">
        <v>45972</v>
      </c>
      <c r="M20" s="80">
        <v>46022</v>
      </c>
      <c r="N20" s="70"/>
      <c r="O20" s="71"/>
      <c r="P20" s="67"/>
      <c r="Q20" s="67"/>
      <c r="R20" s="67"/>
      <c r="S20" s="68"/>
      <c r="T20" s="68"/>
      <c r="U20" s="68"/>
      <c r="V20" s="68"/>
      <c r="W20" s="68"/>
    </row>
    <row r="21" spans="2:23" s="69" customFormat="1" ht="178.5" x14ac:dyDescent="0.25">
      <c r="B21" s="88"/>
      <c r="C21" s="88"/>
      <c r="D21" s="88"/>
      <c r="E21" s="88"/>
      <c r="F21" s="83"/>
      <c r="G21" s="83"/>
      <c r="H21" s="74" t="s">
        <v>170</v>
      </c>
      <c r="I21" s="74" t="s">
        <v>173</v>
      </c>
      <c r="J21" s="74" t="s">
        <v>172</v>
      </c>
      <c r="K21" s="74" t="s">
        <v>177</v>
      </c>
      <c r="L21" s="76">
        <v>45972</v>
      </c>
      <c r="M21" s="76">
        <v>46022</v>
      </c>
      <c r="N21" s="70"/>
      <c r="O21" s="71"/>
      <c r="P21" s="72"/>
      <c r="Q21" s="72"/>
      <c r="R21" s="72"/>
      <c r="S21" s="73"/>
      <c r="T21" s="73"/>
      <c r="U21" s="73"/>
      <c r="V21" s="73"/>
      <c r="W21" s="73"/>
    </row>
    <row r="22" spans="2:23" s="69" customFormat="1" ht="191.25" x14ac:dyDescent="0.25">
      <c r="B22" s="88"/>
      <c r="C22" s="88"/>
      <c r="D22" s="88"/>
      <c r="E22" s="88"/>
      <c r="F22" s="84"/>
      <c r="G22" s="84"/>
      <c r="H22" s="74" t="s">
        <v>171</v>
      </c>
      <c r="I22" s="74" t="s">
        <v>182</v>
      </c>
      <c r="J22" s="74" t="s">
        <v>180</v>
      </c>
      <c r="K22" s="74" t="s">
        <v>181</v>
      </c>
      <c r="L22" s="76">
        <v>45972</v>
      </c>
      <c r="M22" s="76">
        <v>46022</v>
      </c>
      <c r="N22" s="70"/>
      <c r="O22" s="71"/>
      <c r="P22" s="72"/>
      <c r="Q22" s="72"/>
      <c r="R22" s="72"/>
      <c r="S22" s="73"/>
      <c r="T22" s="73"/>
      <c r="U22" s="73"/>
      <c r="V22" s="73"/>
      <c r="W22" s="73"/>
    </row>
    <row r="23" spans="2:23" ht="200.25" customHeight="1" x14ac:dyDescent="0.25">
      <c r="B23" s="88"/>
      <c r="C23" s="88"/>
      <c r="D23" s="88"/>
      <c r="E23" s="88"/>
      <c r="F23" s="86" t="s">
        <v>178</v>
      </c>
      <c r="G23" s="85" t="s">
        <v>183</v>
      </c>
      <c r="H23" s="74" t="s">
        <v>184</v>
      </c>
      <c r="I23" s="74" t="s">
        <v>187</v>
      </c>
      <c r="J23" s="74" t="s">
        <v>186</v>
      </c>
      <c r="K23" s="74" t="s">
        <v>176</v>
      </c>
      <c r="L23" s="76">
        <v>45972</v>
      </c>
      <c r="M23" s="76">
        <v>46022</v>
      </c>
      <c r="N23" s="49"/>
      <c r="O23" s="48"/>
      <c r="P23" s="49"/>
      <c r="Q23" s="50"/>
      <c r="R23" s="51" t="str">
        <f>IF(Q23=0,"",IF(Q23="La actividad no presente ejecución","ABIERTO",IF(Q23="La actividad se encuentra totalmente cumplida","CERRADO","EN EJECUCIÓN")))</f>
        <v/>
      </c>
      <c r="S23" s="48"/>
      <c r="T23" s="52" t="str">
        <f>IF(S23="","",IF(S23&gt;M23,"INOPORTUNO","OPORTUNO"))</f>
        <v/>
      </c>
      <c r="U23" s="51" t="str">
        <f>IF(Q23=0,"",IF(Q23="La actividad no presente ejecución","0%",IF(Q23="La actividad se encuentra totalmente cumplida","100%",IF(Q23="La actividad cuenta con soporte documental","1%-33%",IF(Q23="La actividad cuenta con evidencias de implementación","34%-69%","70%-99%")))))</f>
        <v/>
      </c>
      <c r="V23" s="53" t="str">
        <f>IF(S23="","",IF(R23="CERRADO",IF(S23&lt;=M23,"CERRADO OPORTUNO","CERRADO INOPORTUNO")," "))</f>
        <v/>
      </c>
      <c r="W23" s="48" t="s">
        <v>160</v>
      </c>
    </row>
    <row r="24" spans="2:23" ht="192.75" customHeight="1" x14ac:dyDescent="0.25">
      <c r="B24" s="88"/>
      <c r="C24" s="88"/>
      <c r="D24" s="88"/>
      <c r="E24" s="88"/>
      <c r="F24" s="87"/>
      <c r="G24" s="84"/>
      <c r="H24" s="74" t="s">
        <v>185</v>
      </c>
      <c r="I24" s="74" t="s">
        <v>188</v>
      </c>
      <c r="J24" s="74" t="s">
        <v>189</v>
      </c>
      <c r="K24" s="74" t="s">
        <v>181</v>
      </c>
      <c r="L24" s="76">
        <v>45972</v>
      </c>
      <c r="M24" s="76">
        <v>46022</v>
      </c>
      <c r="N24" s="55"/>
      <c r="O24" s="54"/>
      <c r="P24" s="49"/>
      <c r="Q24" s="56"/>
      <c r="R24" s="51" t="str">
        <f t="shared" ref="R24" si="0">IF(Q24=0,"",IF(Q24="La actividad no presente ejecución","ABIERTO",IF(Q24="La actividad se encuentra totalmente cumplida","CERRADO","EN EJECUCIÓN")))</f>
        <v/>
      </c>
      <c r="S24" s="54"/>
      <c r="T24" s="58"/>
      <c r="U24" s="51" t="str">
        <f t="shared" ref="U24" si="1">IF(Q24=0,"",IF(Q24="La actividad no presente ejecución","0%",IF(Q24="La actividad se encuentra totalmente cumplida","100%",IF(Q24="La actividad cuenta con soporte documental","1%-33%",IF(Q24="La actividad cuenta con evidencias de implementación","34%-69%","70%-99%")))))</f>
        <v/>
      </c>
      <c r="V24" s="59"/>
      <c r="W24" s="54"/>
    </row>
    <row r="25" spans="2:23" ht="184.5" customHeight="1" x14ac:dyDescent="0.25">
      <c r="B25" s="88"/>
      <c r="C25" s="88"/>
      <c r="D25" s="88"/>
      <c r="E25" s="88"/>
      <c r="F25" s="74" t="s">
        <v>159</v>
      </c>
      <c r="G25" s="74" t="s">
        <v>190</v>
      </c>
      <c r="H25" s="74" t="s">
        <v>192</v>
      </c>
      <c r="I25" s="74" t="s">
        <v>193</v>
      </c>
      <c r="J25" s="74" t="s">
        <v>191</v>
      </c>
      <c r="K25" s="74" t="s">
        <v>181</v>
      </c>
      <c r="L25" s="76">
        <v>45972</v>
      </c>
      <c r="M25" s="76">
        <v>46022</v>
      </c>
      <c r="N25" s="31"/>
      <c r="O25" s="54"/>
      <c r="P25" s="49"/>
      <c r="Q25" s="56"/>
      <c r="R25" s="57" t="str">
        <f>IF(Q25=0,"",IF(Q25="La actividad no presente ejecución","ABIERTO",IF(Q25="La actividad se encuentra totalmente cumplida","CERRADO","EN EJECUCIÓN")))</f>
        <v/>
      </c>
      <c r="S25" s="54"/>
      <c r="T25" s="58" t="str">
        <f>IF(S25="","",IF(S25&gt;M25,"INOPORTUNO","OPORTUNO"))</f>
        <v/>
      </c>
      <c r="U25" s="57" t="str">
        <f>IF(Q25=0,"",IF(Q25="La actividad no presente ejecución","0%",IF(Q25="La actividad se encuentra totalmente cumplida","100%",IF(Q25="La actividad cuenta con soporte documental","1%-33%",IF(Q25="La actividad cuenta con evidencias de implementación","34%-69%","70%-99%")))))</f>
        <v/>
      </c>
      <c r="V25" s="59" t="str">
        <f>IF(S25="","",IF(R25="CERRADO",IF(S25&lt;=M25,"CERRADO OPORTUNO","CERRADO INOPORTUNO")," "))</f>
        <v/>
      </c>
      <c r="W25" s="54"/>
    </row>
    <row r="26" spans="2:23" ht="165.75" x14ac:dyDescent="0.25">
      <c r="B26" s="89"/>
      <c r="C26" s="89"/>
      <c r="D26" s="89"/>
      <c r="E26" s="89"/>
      <c r="F26" s="74" t="s">
        <v>179</v>
      </c>
      <c r="G26" s="74" t="s">
        <v>194</v>
      </c>
      <c r="H26" s="74" t="s">
        <v>195</v>
      </c>
      <c r="I26" s="74" t="s">
        <v>196</v>
      </c>
      <c r="J26" s="74" t="s">
        <v>197</v>
      </c>
      <c r="K26" s="74" t="s">
        <v>176</v>
      </c>
      <c r="L26" s="76">
        <v>45972</v>
      </c>
      <c r="M26" s="76">
        <v>46022</v>
      </c>
      <c r="N26" s="31"/>
      <c r="O26" s="54"/>
      <c r="P26" s="49"/>
      <c r="Q26" s="56"/>
      <c r="R26" s="57" t="str">
        <f>IF(Q26=0,"",IF(Q26="La actividad no presente ejecución","ABIERTO",IF(Q26="La actividad se encuentra totalmente cumplida","CERRADO","EN EJECUCIÓN")))</f>
        <v/>
      </c>
      <c r="S26" s="54" t="str">
        <f>IF(Q26=0,"",IF(R26="CERRADO","",#REF!))</f>
        <v/>
      </c>
      <c r="T26" s="58" t="str">
        <f>IF(S26="","",IF(S26&gt;M26,"INOPORTUNO","OPORTUNO"))</f>
        <v/>
      </c>
      <c r="U26" s="57" t="str">
        <f>IF(Q26=0,"",IF(Q26="La actividad no presente ejecución","0%",IF(Q26="La actividad se encuentra totalmente cumplida","100%",IF(Q26="La actividad cuenta con soporte documental","1%-33%",IF(Q26="La actividad cuenta con evidencias de implementación","34%-69%","70%-99%")))))</f>
        <v/>
      </c>
      <c r="V26" s="59" t="str">
        <f>IF(S26="","",IF(R26="CERRADO",IF(S26&lt;=M26,"CERRADO OPORTUNO","CERRADO INOPORTUNO")," "))</f>
        <v/>
      </c>
      <c r="W26" s="54"/>
    </row>
    <row r="28" spans="2:23" s="28" customFormat="1" x14ac:dyDescent="0.25">
      <c r="C28" s="77"/>
      <c r="D28" s="77"/>
      <c r="E28" s="77"/>
      <c r="F28" s="77"/>
      <c r="H28" s="105"/>
      <c r="I28" s="105"/>
      <c r="J28" s="64"/>
      <c r="K28" s="64"/>
      <c r="L28" s="64"/>
      <c r="M28" s="64"/>
    </row>
    <row r="29" spans="2:23" s="28" customFormat="1" x14ac:dyDescent="0.25">
      <c r="B29" s="77"/>
      <c r="C29" s="77"/>
      <c r="D29" s="77"/>
      <c r="E29" s="77"/>
      <c r="F29" s="77"/>
      <c r="H29" s="105"/>
      <c r="I29" s="105"/>
      <c r="J29" s="64"/>
      <c r="K29" s="64"/>
      <c r="L29" s="64"/>
      <c r="M29" s="64"/>
    </row>
    <row r="30" spans="2:23" x14ac:dyDescent="0.25">
      <c r="B30" s="77"/>
      <c r="C30" s="77"/>
      <c r="D30" s="77"/>
      <c r="E30" s="77"/>
      <c r="F30" s="77"/>
      <c r="H30" s="105"/>
      <c r="I30" s="105"/>
    </row>
    <row r="31" spans="2:23" x14ac:dyDescent="0.25">
      <c r="B31" s="77"/>
      <c r="C31" s="77"/>
      <c r="D31" s="77"/>
      <c r="E31" s="77"/>
      <c r="F31" s="77"/>
      <c r="H31" s="105"/>
      <c r="I31" s="105"/>
    </row>
    <row r="32" spans="2:23" ht="19.5" thickBot="1" x14ac:dyDescent="0.3">
      <c r="B32" s="79" t="s">
        <v>163</v>
      </c>
      <c r="C32" s="78"/>
      <c r="D32" s="78"/>
      <c r="E32" s="78"/>
      <c r="F32" s="78"/>
      <c r="H32" s="105"/>
      <c r="I32" s="105"/>
    </row>
    <row r="33" spans="2:9" x14ac:dyDescent="0.25">
      <c r="B33" s="29" t="s">
        <v>64</v>
      </c>
      <c r="C33" s="29"/>
      <c r="D33" s="29"/>
      <c r="E33" s="29"/>
      <c r="F33" s="30"/>
      <c r="H33" s="37"/>
      <c r="I33" s="60"/>
    </row>
    <row r="34" spans="2:9" x14ac:dyDescent="0.25">
      <c r="B34" s="29" t="s">
        <v>198</v>
      </c>
      <c r="C34" s="29"/>
      <c r="D34" s="29"/>
      <c r="E34" s="29"/>
      <c r="F34" s="30"/>
      <c r="H34" s="38"/>
      <c r="I34" s="60"/>
    </row>
    <row r="35" spans="2:9" x14ac:dyDescent="0.25">
      <c r="H35" s="38"/>
      <c r="I35" s="61"/>
    </row>
    <row r="36" spans="2:9" x14ac:dyDescent="0.25">
      <c r="H36" s="39"/>
      <c r="I36" s="61"/>
    </row>
    <row r="37" spans="2:9" x14ac:dyDescent="0.25">
      <c r="H37" s="39"/>
      <c r="I37" s="61"/>
    </row>
    <row r="38" spans="2:9" x14ac:dyDescent="0.25">
      <c r="H38" s="39"/>
      <c r="I38" s="61"/>
    </row>
  </sheetData>
  <sheetProtection formatCells="0" formatColumns="0" formatRows="0" insertRows="0" deleteRows="0" sort="0" autoFilter="0"/>
  <mergeCells count="62">
    <mergeCell ref="G1:U1"/>
    <mergeCell ref="G2:U3"/>
    <mergeCell ref="B5:F5"/>
    <mergeCell ref="B4:F4"/>
    <mergeCell ref="S18:S19"/>
    <mergeCell ref="P17:W17"/>
    <mergeCell ref="N17:O17"/>
    <mergeCell ref="N18:N19"/>
    <mergeCell ref="G11:W11"/>
    <mergeCell ref="B18:B19"/>
    <mergeCell ref="V18:V19"/>
    <mergeCell ref="U18:U19"/>
    <mergeCell ref="W18:W19"/>
    <mergeCell ref="O18:O19"/>
    <mergeCell ref="B6:F6"/>
    <mergeCell ref="B8:F8"/>
    <mergeCell ref="H28:I32"/>
    <mergeCell ref="B10:F10"/>
    <mergeCell ref="I17:J17"/>
    <mergeCell ref="T18:T19"/>
    <mergeCell ref="R18:R19"/>
    <mergeCell ref="Q18:Q19"/>
    <mergeCell ref="L17:M17"/>
    <mergeCell ref="B11:F11"/>
    <mergeCell ref="P18:P19"/>
    <mergeCell ref="I18:I19"/>
    <mergeCell ref="B17:E17"/>
    <mergeCell ref="B13:F13"/>
    <mergeCell ref="B14:F14"/>
    <mergeCell ref="B12:F12"/>
    <mergeCell ref="B16:O16"/>
    <mergeCell ref="D18:E18"/>
    <mergeCell ref="C18:C19"/>
    <mergeCell ref="B7:F7"/>
    <mergeCell ref="G4:W4"/>
    <mergeCell ref="G5:W5"/>
    <mergeCell ref="G6:W6"/>
    <mergeCell ref="G7:W7"/>
    <mergeCell ref="P16:W16"/>
    <mergeCell ref="H18:H19"/>
    <mergeCell ref="L18:L19"/>
    <mergeCell ref="J18:J19"/>
    <mergeCell ref="F17:F19"/>
    <mergeCell ref="G18:G19"/>
    <mergeCell ref="M18:M19"/>
    <mergeCell ref="G8:W8"/>
    <mergeCell ref="G9:W9"/>
    <mergeCell ref="B15:F15"/>
    <mergeCell ref="B9:F9"/>
    <mergeCell ref="G10:W10"/>
    <mergeCell ref="G12:W12"/>
    <mergeCell ref="G13:W13"/>
    <mergeCell ref="G14:W14"/>
    <mergeCell ref="G15:W15"/>
    <mergeCell ref="F20:F22"/>
    <mergeCell ref="G20:G22"/>
    <mergeCell ref="G23:G24"/>
    <mergeCell ref="F23:F24"/>
    <mergeCell ref="B20:B26"/>
    <mergeCell ref="C20:C26"/>
    <mergeCell ref="D20:D26"/>
    <mergeCell ref="E20:E26"/>
  </mergeCells>
  <conditionalFormatting sqref="R23:R26">
    <cfRule type="cellIs" dxfId="11" priority="27" stopIfTrue="1" operator="equal">
      <formula>"CERRADO"</formula>
    </cfRule>
    <cfRule type="cellIs" dxfId="10" priority="28" stopIfTrue="1" operator="equal">
      <formula>"EN EJECUCIÓN"</formula>
    </cfRule>
    <cfRule type="cellIs" dxfId="9" priority="29" stopIfTrue="1" operator="equal">
      <formula>"ABIERTO"</formula>
    </cfRule>
  </conditionalFormatting>
  <conditionalFormatting sqref="U23:U26">
    <cfRule type="cellIs" dxfId="8" priority="19" stopIfTrue="1" operator="equal">
      <formula>"1%-33%"</formula>
    </cfRule>
    <cfRule type="cellIs" dxfId="7" priority="26" stopIfTrue="1" operator="equal">
      <formula>"0%"</formula>
    </cfRule>
  </conditionalFormatting>
  <conditionalFormatting sqref="T23:T26">
    <cfRule type="cellIs" dxfId="6" priority="20" stopIfTrue="1" operator="equal">
      <formula>"INOPORTUNO"</formula>
    </cfRule>
    <cfRule type="cellIs" dxfId="5" priority="21" stopIfTrue="1" operator="equal">
      <formula>"OPORTUNO"</formula>
    </cfRule>
  </conditionalFormatting>
  <conditionalFormatting sqref="U23:U26">
    <cfRule type="cellIs" dxfId="4" priority="15" stopIfTrue="1" operator="equal">
      <formula>"100%"</formula>
    </cfRule>
    <cfRule type="cellIs" dxfId="3" priority="16" stopIfTrue="1" operator="equal">
      <formula>"70%-99%"</formula>
    </cfRule>
    <cfRule type="cellIs" dxfId="2" priority="17" stopIfTrue="1" operator="equal">
      <formula>"34%-69%"</formula>
    </cfRule>
  </conditionalFormatting>
  <conditionalFormatting sqref="V23:V26">
    <cfRule type="cellIs" dxfId="1" priority="13" stopIfTrue="1" operator="equal">
      <formula>"CERRADO INOPORTUNO"</formula>
    </cfRule>
    <cfRule type="cellIs" dxfId="0" priority="14" stopIfTrue="1" operator="equal">
      <formula>"CERRADO OPORTUNO"</formula>
    </cfRule>
  </conditionalFormatting>
  <dataValidations count="6">
    <dataValidation operator="lessThan" allowBlank="1" showInputMessage="1" showErrorMessage="1" sqref="V3 W2:W3 G1:G2"/>
    <dataValidation type="decimal" operator="lessThan" showInputMessage="1" sqref="W1">
      <formula1>0</formula1>
    </dataValidation>
    <dataValidation type="decimal" operator="lessThan" allowBlank="1" showInputMessage="1" showErrorMessage="1" sqref="V1:V2">
      <formula1>0</formula1>
    </dataValidation>
    <dataValidation type="list" allowBlank="1" showInputMessage="1" showErrorMessage="1" sqref="C20">
      <mc:AlternateContent xmlns:x12ac="http://schemas.microsoft.com/office/spreadsheetml/2011/1/ac" xmlns:mc="http://schemas.openxmlformats.org/markup-compatibility/2006">
        <mc:Choice Requires="x12ac">
          <x12ac:list xml:space="preserve">OTRO,MORTALIDAD POR EDA,"DE SEGUIMIENTO NIÑO A NIÑO, PLAN DE DESACELERACION MORTALIDAD POR DESNUTRICION VIGENCIA 2025",MORTALIDAD PERINATAL,DENGUE,MORTALIDAD POR IRA,MORTALIDAD MATERNA,TERRITORIAL (MATERNA) </x12ac:list>
        </mc:Choice>
        <mc:Fallback>
          <formula1>"OTRO,MORTALIDAD POR EDA,DE SEGUIMIENTO NIÑO A NIÑO, PLAN DE DESACELERACION MORTALIDAD POR DESNUTRICION VIGENCIA 2025,MORTALIDAD PERINATAL,DENGUE,MORTALIDAD POR IRA,MORTALIDAD MATERNA,TERRITORIAL (MATERNA) "</formula1>
        </mc:Fallback>
      </mc:AlternateContent>
    </dataValidation>
    <dataValidation type="list" allowBlank="1" showInputMessage="1" showErrorMessage="1" sqref="Q23:Q26">
      <formula1>ESTADO</formula1>
    </dataValidation>
    <dataValidation type="list" allowBlank="1" showInputMessage="1" showErrorMessage="1" sqref="O23:O26">
      <formula1>"SI,NO"</formula1>
    </dataValidation>
  </dataValidations>
  <hyperlinks>
    <hyperlink ref="G10" r:id="rId1"/>
  </hyperlinks>
  <printOptions horizontalCentered="1" verticalCentered="1"/>
  <pageMargins left="0.7" right="0.7" top="0.75" bottom="0.75" header="0.3" footer="0.3"/>
  <pageSetup scale="15" fitToHeight="0" orientation="landscape" r:id="rId2"/>
  <ignoredErrors>
    <ignoredError sqref="S26"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3"/>
  <sheetViews>
    <sheetView topLeftCell="A10" workbookViewId="0">
      <selection activeCell="B18" sqref="B18"/>
    </sheetView>
  </sheetViews>
  <sheetFormatPr baseColWidth="10" defaultRowHeight="15" x14ac:dyDescent="0.25"/>
  <sheetData>
    <row r="5" spans="1:2" x14ac:dyDescent="0.25">
      <c r="A5">
        <v>1</v>
      </c>
      <c r="B5" t="s">
        <v>105</v>
      </c>
    </row>
    <row r="6" spans="1:2" x14ac:dyDescent="0.25">
      <c r="A6">
        <v>2</v>
      </c>
      <c r="B6" t="s">
        <v>106</v>
      </c>
    </row>
    <row r="7" spans="1:2" x14ac:dyDescent="0.25">
      <c r="A7">
        <v>3</v>
      </c>
      <c r="B7" t="s">
        <v>107</v>
      </c>
    </row>
    <row r="8" spans="1:2" x14ac:dyDescent="0.25">
      <c r="A8">
        <v>4</v>
      </c>
      <c r="B8" t="s">
        <v>108</v>
      </c>
    </row>
    <row r="9" spans="1:2" x14ac:dyDescent="0.25">
      <c r="A9">
        <v>5</v>
      </c>
      <c r="B9" t="s">
        <v>109</v>
      </c>
    </row>
    <row r="10" spans="1:2" x14ac:dyDescent="0.25">
      <c r="A10">
        <v>6</v>
      </c>
      <c r="B10" t="s">
        <v>110</v>
      </c>
    </row>
    <row r="11" spans="1:2" x14ac:dyDescent="0.25">
      <c r="A11">
        <v>7</v>
      </c>
      <c r="B11" t="s">
        <v>111</v>
      </c>
    </row>
    <row r="12" spans="1:2" x14ac:dyDescent="0.25">
      <c r="A12">
        <v>8</v>
      </c>
      <c r="B12" t="s">
        <v>112</v>
      </c>
    </row>
    <row r="13" spans="1:2" x14ac:dyDescent="0.25">
      <c r="A13">
        <v>9</v>
      </c>
      <c r="B13" t="s">
        <v>113</v>
      </c>
    </row>
    <row r="14" spans="1:2" x14ac:dyDescent="0.25">
      <c r="A14">
        <v>10</v>
      </c>
      <c r="B14" t="s">
        <v>114</v>
      </c>
    </row>
    <row r="15" spans="1:2" x14ac:dyDescent="0.25">
      <c r="A15">
        <v>11</v>
      </c>
      <c r="B15" t="s">
        <v>115</v>
      </c>
    </row>
    <row r="16" spans="1:2" x14ac:dyDescent="0.25">
      <c r="A16">
        <v>12</v>
      </c>
      <c r="B16" t="s">
        <v>116</v>
      </c>
    </row>
    <row r="17" spans="1:2" x14ac:dyDescent="0.25">
      <c r="A17">
        <v>13</v>
      </c>
      <c r="B17" t="s">
        <v>117</v>
      </c>
    </row>
    <row r="18" spans="1:2" x14ac:dyDescent="0.25">
      <c r="A18">
        <v>14</v>
      </c>
      <c r="B18" s="5" t="s">
        <v>119</v>
      </c>
    </row>
    <row r="19" spans="1:2" x14ac:dyDescent="0.25">
      <c r="A19">
        <v>15</v>
      </c>
      <c r="B19" t="s">
        <v>118</v>
      </c>
    </row>
    <row r="20" spans="1:2" x14ac:dyDescent="0.25">
      <c r="A20">
        <v>16</v>
      </c>
      <c r="B20" t="s">
        <v>120</v>
      </c>
    </row>
    <row r="21" spans="1:2" x14ac:dyDescent="0.25">
      <c r="A21">
        <v>17</v>
      </c>
      <c r="B21" t="s">
        <v>121</v>
      </c>
    </row>
    <row r="22" spans="1:2" x14ac:dyDescent="0.25">
      <c r="A22">
        <v>18</v>
      </c>
      <c r="B22" t="s">
        <v>122</v>
      </c>
    </row>
    <row r="23" spans="1:2" x14ac:dyDescent="0.25">
      <c r="A23">
        <v>19</v>
      </c>
      <c r="B23"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A12" sqref="A12:IV12"/>
    </sheetView>
  </sheetViews>
  <sheetFormatPr baseColWidth="10" defaultRowHeight="15.75" x14ac:dyDescent="0.25"/>
  <cols>
    <col min="1" max="1" width="52.5703125" style="24" bestFit="1" customWidth="1"/>
    <col min="2" max="2" width="56.140625" customWidth="1"/>
    <col min="3" max="3" width="25.140625" style="4" customWidth="1"/>
    <col min="4" max="4" width="35.140625" bestFit="1" customWidth="1"/>
  </cols>
  <sheetData>
    <row r="1" spans="1:4" s="5" customFormat="1" ht="33" customHeight="1" x14ac:dyDescent="0.25">
      <c r="A1" s="7" t="s">
        <v>65</v>
      </c>
      <c r="B1" s="8" t="s">
        <v>66</v>
      </c>
      <c r="C1" s="10" t="s">
        <v>92</v>
      </c>
      <c r="D1" s="9" t="s">
        <v>67</v>
      </c>
    </row>
    <row r="2" spans="1:4" ht="50.25" customHeight="1" x14ac:dyDescent="0.25">
      <c r="A2" s="21" t="s">
        <v>51</v>
      </c>
      <c r="B2" s="11" t="s">
        <v>68</v>
      </c>
      <c r="C2" s="12" t="s">
        <v>69</v>
      </c>
      <c r="D2" s="13" t="s">
        <v>100</v>
      </c>
    </row>
    <row r="3" spans="1:4" ht="50.25" customHeight="1" x14ac:dyDescent="0.25">
      <c r="A3" s="6" t="s">
        <v>52</v>
      </c>
      <c r="B3" s="11" t="s">
        <v>130</v>
      </c>
      <c r="C3" s="12" t="s">
        <v>131</v>
      </c>
      <c r="D3" s="14" t="s">
        <v>99</v>
      </c>
    </row>
    <row r="4" spans="1:4" ht="50.25" customHeight="1" x14ac:dyDescent="0.25">
      <c r="A4" s="6" t="s">
        <v>53</v>
      </c>
      <c r="B4" s="11" t="s">
        <v>70</v>
      </c>
      <c r="C4" s="12" t="s">
        <v>69</v>
      </c>
      <c r="D4" s="14" t="s">
        <v>71</v>
      </c>
    </row>
    <row r="5" spans="1:4" ht="50.25" customHeight="1" x14ac:dyDescent="0.25">
      <c r="A5" s="6" t="s">
        <v>54</v>
      </c>
      <c r="B5" s="11" t="s">
        <v>72</v>
      </c>
      <c r="C5" s="12" t="s">
        <v>131</v>
      </c>
      <c r="D5" s="14"/>
    </row>
    <row r="6" spans="1:4" ht="50.25" customHeight="1" x14ac:dyDescent="0.25">
      <c r="A6" s="6" t="s">
        <v>55</v>
      </c>
      <c r="B6" s="11" t="s">
        <v>73</v>
      </c>
      <c r="C6" s="12" t="s">
        <v>132</v>
      </c>
      <c r="D6" s="14" t="s">
        <v>83</v>
      </c>
    </row>
    <row r="7" spans="1:4" ht="50.25" customHeight="1" x14ac:dyDescent="0.25">
      <c r="A7" s="6" t="s">
        <v>56</v>
      </c>
      <c r="B7" s="11" t="s">
        <v>74</v>
      </c>
      <c r="C7" s="12" t="s">
        <v>131</v>
      </c>
      <c r="D7" s="11" t="s">
        <v>101</v>
      </c>
    </row>
    <row r="8" spans="1:4" ht="50.25" customHeight="1" x14ac:dyDescent="0.25">
      <c r="A8" s="6" t="s">
        <v>57</v>
      </c>
      <c r="B8" s="11" t="s">
        <v>75</v>
      </c>
      <c r="C8" s="12" t="s">
        <v>69</v>
      </c>
      <c r="D8" s="14" t="s">
        <v>102</v>
      </c>
    </row>
    <row r="9" spans="1:4" ht="50.25" customHeight="1" x14ac:dyDescent="0.25">
      <c r="A9" s="6" t="s">
        <v>58</v>
      </c>
      <c r="B9" s="11" t="s">
        <v>127</v>
      </c>
      <c r="C9" s="12" t="s">
        <v>131</v>
      </c>
      <c r="D9" s="14" t="s">
        <v>76</v>
      </c>
    </row>
    <row r="10" spans="1:4" ht="50.25" customHeight="1" x14ac:dyDescent="0.25">
      <c r="A10" s="21" t="s">
        <v>59</v>
      </c>
      <c r="B10" s="11" t="s">
        <v>46</v>
      </c>
      <c r="C10" s="12" t="s">
        <v>69</v>
      </c>
      <c r="D10" s="14" t="s">
        <v>71</v>
      </c>
    </row>
    <row r="11" spans="1:4" ht="50.25" customHeight="1" x14ac:dyDescent="0.25">
      <c r="A11" s="6" t="s">
        <v>60</v>
      </c>
      <c r="B11" s="11" t="s">
        <v>45</v>
      </c>
      <c r="C11" s="12" t="s">
        <v>131</v>
      </c>
      <c r="D11" s="14" t="s">
        <v>76</v>
      </c>
    </row>
    <row r="12" spans="1:4" ht="60" x14ac:dyDescent="0.25">
      <c r="A12" s="6" t="s">
        <v>61</v>
      </c>
      <c r="B12" s="11" t="s">
        <v>77</v>
      </c>
      <c r="C12" s="12" t="s">
        <v>131</v>
      </c>
      <c r="D12" s="14" t="s">
        <v>76</v>
      </c>
    </row>
    <row r="13" spans="1:4" ht="30" x14ac:dyDescent="0.25">
      <c r="A13" s="6" t="s">
        <v>78</v>
      </c>
      <c r="B13" s="11" t="s">
        <v>94</v>
      </c>
      <c r="C13" s="12" t="s">
        <v>69</v>
      </c>
      <c r="D13" s="11" t="s">
        <v>95</v>
      </c>
    </row>
    <row r="14" spans="1:4" ht="50.25" customHeight="1" x14ac:dyDescent="0.25">
      <c r="A14" s="22" t="s">
        <v>0</v>
      </c>
      <c r="B14" s="15" t="s">
        <v>13</v>
      </c>
      <c r="C14" s="12" t="s">
        <v>69</v>
      </c>
      <c r="D14" s="14" t="s">
        <v>71</v>
      </c>
    </row>
    <row r="15" spans="1:4" ht="50.25" customHeight="1" x14ac:dyDescent="0.25">
      <c r="A15" s="22" t="s">
        <v>14</v>
      </c>
      <c r="B15" s="15" t="s">
        <v>5</v>
      </c>
      <c r="C15" s="12" t="s">
        <v>69</v>
      </c>
      <c r="D15" s="14" t="s">
        <v>71</v>
      </c>
    </row>
    <row r="16" spans="1:4" ht="50.25" customHeight="1" x14ac:dyDescent="0.25">
      <c r="A16" s="22" t="s">
        <v>15</v>
      </c>
      <c r="B16" s="16" t="s">
        <v>16</v>
      </c>
      <c r="C16" s="12" t="s">
        <v>69</v>
      </c>
      <c r="D16" s="14" t="s">
        <v>83</v>
      </c>
    </row>
    <row r="17" spans="1:4" ht="90" x14ac:dyDescent="0.25">
      <c r="A17" s="6" t="s">
        <v>6</v>
      </c>
      <c r="B17" s="16" t="s">
        <v>133</v>
      </c>
      <c r="C17" s="12" t="s">
        <v>69</v>
      </c>
      <c r="D17" s="14" t="s">
        <v>83</v>
      </c>
    </row>
    <row r="18" spans="1:4" ht="45" x14ac:dyDescent="0.25">
      <c r="A18" s="22" t="s">
        <v>17</v>
      </c>
      <c r="B18" s="16" t="s">
        <v>12</v>
      </c>
      <c r="C18" s="12" t="s">
        <v>69</v>
      </c>
      <c r="D18" s="14" t="s">
        <v>83</v>
      </c>
    </row>
    <row r="19" spans="1:4" ht="120" x14ac:dyDescent="0.25">
      <c r="A19" s="22" t="s">
        <v>18</v>
      </c>
      <c r="B19" s="16" t="s">
        <v>91</v>
      </c>
      <c r="C19" s="12" t="s">
        <v>131</v>
      </c>
      <c r="D19" s="14" t="s">
        <v>76</v>
      </c>
    </row>
    <row r="20" spans="1:4" ht="105" x14ac:dyDescent="0.25">
      <c r="A20" s="23" t="s">
        <v>79</v>
      </c>
      <c r="B20" s="20" t="s">
        <v>128</v>
      </c>
      <c r="C20" s="12" t="s">
        <v>69</v>
      </c>
      <c r="D20" s="14" t="s">
        <v>83</v>
      </c>
    </row>
    <row r="21" spans="1:4" ht="60" x14ac:dyDescent="0.25">
      <c r="A21" s="23" t="s">
        <v>93</v>
      </c>
      <c r="B21" s="17" t="s">
        <v>49</v>
      </c>
      <c r="C21" s="19" t="s">
        <v>69</v>
      </c>
      <c r="D21" s="14" t="s">
        <v>83</v>
      </c>
    </row>
    <row r="22" spans="1:4" ht="45" x14ac:dyDescent="0.25">
      <c r="A22" s="6" t="s">
        <v>80</v>
      </c>
      <c r="B22" s="11" t="s">
        <v>81</v>
      </c>
      <c r="C22" s="12" t="s">
        <v>82</v>
      </c>
      <c r="D22" s="18" t="s">
        <v>83</v>
      </c>
    </row>
    <row r="23" spans="1:4" ht="50.25" customHeight="1" x14ac:dyDescent="0.25">
      <c r="A23" s="25" t="s">
        <v>84</v>
      </c>
      <c r="B23" s="17" t="s">
        <v>50</v>
      </c>
      <c r="C23" s="26" t="s">
        <v>85</v>
      </c>
      <c r="D23" s="18" t="s">
        <v>83</v>
      </c>
    </row>
    <row r="24" spans="1:4" ht="50.25" customHeight="1" x14ac:dyDescent="0.25">
      <c r="A24" s="22" t="s">
        <v>86</v>
      </c>
      <c r="B24" s="11" t="s">
        <v>134</v>
      </c>
      <c r="C24" s="27" t="s">
        <v>131</v>
      </c>
      <c r="D24" s="14" t="s">
        <v>76</v>
      </c>
    </row>
    <row r="25" spans="1:4" ht="60" x14ac:dyDescent="0.25">
      <c r="A25" s="25" t="s">
        <v>87</v>
      </c>
      <c r="B25" s="17" t="s">
        <v>98</v>
      </c>
      <c r="C25" s="26" t="s">
        <v>85</v>
      </c>
      <c r="D25" s="17" t="s">
        <v>83</v>
      </c>
    </row>
    <row r="26" spans="1:4" ht="45" x14ac:dyDescent="0.25">
      <c r="A26" s="6" t="s">
        <v>88</v>
      </c>
      <c r="B26" s="11" t="s">
        <v>97</v>
      </c>
      <c r="C26" s="27" t="s">
        <v>85</v>
      </c>
      <c r="D26" s="17" t="s">
        <v>83</v>
      </c>
    </row>
    <row r="27" spans="1:4" ht="45" x14ac:dyDescent="0.25">
      <c r="A27" s="25" t="s">
        <v>89</v>
      </c>
      <c r="B27" s="17" t="s">
        <v>96</v>
      </c>
      <c r="C27" s="26" t="s">
        <v>85</v>
      </c>
      <c r="D27" s="17" t="s">
        <v>83</v>
      </c>
    </row>
    <row r="28" spans="1:4" ht="60" x14ac:dyDescent="0.25">
      <c r="A28" s="6" t="s">
        <v>90</v>
      </c>
      <c r="B28" s="11" t="s">
        <v>135</v>
      </c>
      <c r="C28" s="27" t="s">
        <v>69</v>
      </c>
      <c r="D28" s="17" t="s">
        <v>83</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9"/>
  <sheetViews>
    <sheetView workbookViewId="0">
      <selection activeCell="B1" sqref="B1"/>
    </sheetView>
  </sheetViews>
  <sheetFormatPr baseColWidth="10" defaultRowHeight="15" x14ac:dyDescent="0.25"/>
  <sheetData>
    <row r="3" spans="2:4" x14ac:dyDescent="0.25">
      <c r="B3" s="5" t="s">
        <v>145</v>
      </c>
    </row>
    <row r="4" spans="2:4" x14ac:dyDescent="0.25">
      <c r="B4" s="5" t="s">
        <v>146</v>
      </c>
    </row>
    <row r="5" spans="2:4" x14ac:dyDescent="0.25">
      <c r="B5" s="5" t="s">
        <v>147</v>
      </c>
    </row>
    <row r="6" spans="2:4" x14ac:dyDescent="0.25">
      <c r="B6" s="5" t="s">
        <v>148</v>
      </c>
    </row>
    <row r="7" spans="2:4" x14ac:dyDescent="0.25">
      <c r="B7" s="5" t="s">
        <v>149</v>
      </c>
    </row>
    <row r="11" spans="2:4" x14ac:dyDescent="0.25">
      <c r="D11" t="s">
        <v>141</v>
      </c>
    </row>
    <row r="12" spans="2:4" x14ac:dyDescent="0.25">
      <c r="D12" s="5" t="s">
        <v>150</v>
      </c>
    </row>
    <row r="13" spans="2:4" x14ac:dyDescent="0.25">
      <c r="D13" s="5" t="s">
        <v>151</v>
      </c>
    </row>
    <row r="14" spans="2:4" x14ac:dyDescent="0.25">
      <c r="D14" s="5" t="s">
        <v>152</v>
      </c>
    </row>
    <row r="15" spans="2:4" x14ac:dyDescent="0.25">
      <c r="D15" s="5" t="s">
        <v>153</v>
      </c>
    </row>
    <row r="16" spans="2:4" x14ac:dyDescent="0.25">
      <c r="D16" s="5" t="s">
        <v>154</v>
      </c>
    </row>
    <row r="17" spans="4:4" x14ac:dyDescent="0.25">
      <c r="D17" s="5" t="s">
        <v>155</v>
      </c>
    </row>
    <row r="18" spans="4:4" x14ac:dyDescent="0.25">
      <c r="D18" s="5" t="s">
        <v>156</v>
      </c>
    </row>
    <row r="19" spans="4:4" x14ac:dyDescent="0.25">
      <c r="D19" s="5"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workbookViewId="0">
      <selection activeCell="B2" sqref="B2:B6"/>
    </sheetView>
  </sheetViews>
  <sheetFormatPr baseColWidth="10" defaultRowHeight="15" x14ac:dyDescent="0.25"/>
  <cols>
    <col min="3" max="3" width="18" bestFit="1" customWidth="1"/>
    <col min="4" max="4" width="38.42578125" customWidth="1"/>
    <col min="5" max="5" width="32" bestFit="1" customWidth="1"/>
  </cols>
  <sheetData>
    <row r="1" spans="2:5" x14ac:dyDescent="0.25">
      <c r="B1" s="2" t="s">
        <v>26</v>
      </c>
      <c r="C1" s="2" t="s">
        <v>25</v>
      </c>
      <c r="D1" s="2" t="s">
        <v>27</v>
      </c>
      <c r="E1" s="2" t="s">
        <v>34</v>
      </c>
    </row>
    <row r="2" spans="2:5" x14ac:dyDescent="0.25">
      <c r="B2" s="3" t="s">
        <v>32</v>
      </c>
      <c r="C2" t="s">
        <v>29</v>
      </c>
      <c r="D2" t="s">
        <v>29</v>
      </c>
      <c r="E2" t="s">
        <v>35</v>
      </c>
    </row>
    <row r="3" spans="2:5" x14ac:dyDescent="0.25">
      <c r="B3" s="3" t="s">
        <v>42</v>
      </c>
      <c r="C3" t="s">
        <v>30</v>
      </c>
      <c r="D3" t="s">
        <v>30</v>
      </c>
      <c r="E3" t="s">
        <v>36</v>
      </c>
    </row>
    <row r="4" spans="2:5" x14ac:dyDescent="0.25">
      <c r="B4" s="3" t="s">
        <v>43</v>
      </c>
      <c r="C4" t="s">
        <v>40</v>
      </c>
      <c r="D4" t="s">
        <v>40</v>
      </c>
      <c r="E4" t="s">
        <v>37</v>
      </c>
    </row>
    <row r="5" spans="2:5" x14ac:dyDescent="0.25">
      <c r="B5" s="3" t="s">
        <v>44</v>
      </c>
      <c r="C5" t="s">
        <v>41</v>
      </c>
      <c r="D5" t="s">
        <v>41</v>
      </c>
      <c r="E5" t="s">
        <v>38</v>
      </c>
    </row>
    <row r="6" spans="2:5" x14ac:dyDescent="0.25">
      <c r="B6" s="3" t="s">
        <v>33</v>
      </c>
      <c r="C6" t="s">
        <v>31</v>
      </c>
      <c r="D6" t="s">
        <v>31</v>
      </c>
      <c r="E6"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7130704587d6abe351607e77d037526f">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5182bded6f6d6a9e4f2182a6aa0eb646"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Numero xmlns="b6565643-c00f-44ce-b5d1-532a85e4382c">AIFT04</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2022-09-20T00:00:00Z</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septiembre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Ficha Técnica para suscripción, aprobación y evaluación del Plan de Mejoramiento.</Descripcion>
    <Ano_Plantilla xmlns="b6565643-c00f-44ce-b5d1-532a85e4382c">2022</Ano_Plantilla>
    <Sub-Serie xmlns="cfd7d055-4c42-4b1a-a19c-7e601acfe3a8">560</Sub-Serie>
    <Informacion_publicada_o_disponible xmlns="b6565643-c00f-44ce-b5d1-532a85e4382c">https://www.supersalud.gov.co/es-co/superintendencia/sistema-integrado-de-gestion/subsistema-gestion-de-la-calidad</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2022-09-23T00:00:00Z</Fecha_x0020_de_x0020_inicio_x0020_de_x0020_publicación>
    <Tipo_x0020_Documental xmlns="cfd7d055-4c42-4b1a-a19c-7e601acfe3a8">1686</Tipo_x0020_Documenta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29808-774D-4EF3-ACB7-9064A1FC5FC7}">
  <ds:schemaRefs>
    <ds:schemaRef ds:uri="office.server.policy"/>
  </ds:schemaRefs>
</ds:datastoreItem>
</file>

<file path=customXml/itemProps2.xml><?xml version="1.0" encoding="utf-8"?>
<ds:datastoreItem xmlns:ds="http://schemas.openxmlformats.org/officeDocument/2006/customXml" ds:itemID="{D454049C-5278-4C80-825B-6F5739D8AEF0}">
  <ds:schemaRefs>
    <ds:schemaRef ds:uri="http://schemas.microsoft.com/office/2006/metadata/longProperties"/>
  </ds:schemaRefs>
</ds:datastoreItem>
</file>

<file path=customXml/itemProps3.xml><?xml version="1.0" encoding="utf-8"?>
<ds:datastoreItem xmlns:ds="http://schemas.openxmlformats.org/officeDocument/2006/customXml" ds:itemID="{E632A057-C44A-4438-9416-B1F4216A4741}">
  <ds:schemaRefs>
    <ds:schemaRef ds:uri="http://schemas.microsoft.com/sharepoint/events"/>
  </ds:schemaRefs>
</ds:datastoreItem>
</file>

<file path=customXml/itemProps4.xml><?xml version="1.0" encoding="utf-8"?>
<ds:datastoreItem xmlns:ds="http://schemas.openxmlformats.org/officeDocument/2006/customXml" ds:itemID="{19E6C8D5-5106-40FE-8D50-D99DD8ADE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4F82C65-DFDB-4E88-BE0F-C7DB383B7FA4}">
  <ds:schemaRefs>
    <ds:schemaRef ds:uri="b6565643-c00f-44ce-b5d1-532a85e4382c"/>
    <ds:schemaRef ds:uri="http://schemas.microsoft.com/sharepoint/v3/field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60c38085-413c-455a-bf36-609d76e3b506"/>
    <ds:schemaRef ds:uri="cfd7d055-4c42-4b1a-a19c-7e601acfe3a8"/>
    <ds:schemaRef ds:uri="http://purl.org/dc/elements/1.1/"/>
    <ds:schemaRef ds:uri="http://schemas.microsoft.com/sharepoint/v3"/>
    <ds:schemaRef ds:uri="http://schemas.microsoft.com/office/2006/metadata/properties"/>
    <ds:schemaRef ds:uri="http://www.w3.org/XML/1998/namespace"/>
    <ds:schemaRef ds:uri="http://purl.org/dc/dcmitype/"/>
  </ds:schemaRefs>
</ds:datastoreItem>
</file>

<file path=customXml/itemProps6.xml><?xml version="1.0" encoding="utf-8"?>
<ds:datastoreItem xmlns:ds="http://schemas.openxmlformats.org/officeDocument/2006/customXml" ds:itemID="{16EEC0F7-AE52-48BF-8694-430A270E7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FORMATO</vt:lpstr>
      <vt:lpstr>Hoja1</vt:lpstr>
      <vt:lpstr>INSTRUCTIVO</vt:lpstr>
      <vt:lpstr>Hoja2</vt:lpstr>
      <vt:lpstr>Datos</vt:lpstr>
      <vt:lpstr>ACCIÓN</vt:lpstr>
      <vt:lpstr>AVANCE</vt:lpstr>
      <vt:lpstr>ESTADO</vt:lpstr>
      <vt:lpstr>HALLAZGO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Técnica para suscripción, aprobación y evaluación del Plan de Mejoramiento.</dc:title>
  <dc:creator>Nelcy Marina del Socorro Otero</dc:creator>
  <cp:keywords>AIFT04</cp:keywords>
  <cp:lastModifiedBy>Control Interno</cp:lastModifiedBy>
  <cp:lastPrinted>2025-07-17T14:49:06Z</cp:lastPrinted>
  <dcterms:created xsi:type="dcterms:W3CDTF">2011-12-01T18:59:02Z</dcterms:created>
  <dcterms:modified xsi:type="dcterms:W3CDTF">2025-11-26T15:18:26Z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mbre_del_responsable_Produccion">
    <vt:lpwstr>Despacho Del Superintendente Delegado Para La Supervision Institucional</vt:lpwstr>
  </property>
  <property fmtid="{D5CDD505-2E9C-101B-9397-08002B2CF9AE}" pid="3" name="Tematica">
    <vt:lpwstr>AIFT06 , Formato, Registro, informe, visita, auditoría, proceso, auditoría sujetos vigilados, AICR01, SGSSS, Seguridad Social,</vt:lpwstr>
  </property>
  <property fmtid="{D5CDD505-2E9C-101B-9397-08002B2CF9AE}" pid="4" name="Codigo_Area">
    <vt:lpwstr>0020</vt:lpwstr>
  </property>
  <property fmtid="{D5CDD505-2E9C-101B-9397-08002B2CF9AE}" pid="5" name="Area_Plantilla">
    <vt:lpwstr>Oficina Asesora De Planeación</vt:lpwstr>
  </property>
  <property fmtid="{D5CDD505-2E9C-101B-9397-08002B2CF9AE}" pid="6" name="Publicado">
    <vt:lpwstr>1</vt:lpwstr>
  </property>
  <property fmtid="{D5CDD505-2E9C-101B-9397-08002B2CF9AE}" pid="7" name="Codigo_dependencia2">
    <vt:lpwstr>0800</vt:lpwstr>
  </property>
  <property fmtid="{D5CDD505-2E9C-101B-9397-08002B2CF9AE}" pid="8" name="Fecha de Publicacion">
    <vt:lpwstr>2014-12-19T00:00:00Z</vt:lpwstr>
  </property>
  <property fmtid="{D5CDD505-2E9C-101B-9397-08002B2CF9AE}" pid="9" name="Codigo_serie">
    <vt:lpwstr>126</vt:lpwstr>
  </property>
  <property fmtid="{D5CDD505-2E9C-101B-9397-08002B2CF9AE}" pid="10" name="Categoria Plantilla">
    <vt:lpwstr>SIG FORMATOS</vt:lpwstr>
  </property>
  <property fmtid="{D5CDD505-2E9C-101B-9397-08002B2CF9AE}" pid="11" name="Grupo_Objetivo">
    <vt:lpwstr>Usuarios</vt:lpwstr>
  </property>
  <property fmtid="{D5CDD505-2E9C-101B-9397-08002B2CF9AE}" pid="12" name="Nombre_del_archivo_con_extension">
    <vt:lpwstr>AIFT06.xls</vt:lpwstr>
  </property>
  <property fmtid="{D5CDD505-2E9C-101B-9397-08002B2CF9AE}" pid="13" name="Codigo_Subserie">
    <vt:lpwstr>N/A</vt:lpwstr>
  </property>
  <property fmtid="{D5CDD505-2E9C-101B-9397-08002B2CF9AE}" pid="14" name="Subserie">
    <vt:lpwstr>N/A</vt:lpwstr>
  </property>
  <property fmtid="{D5CDD505-2E9C-101B-9397-08002B2CF9AE}" pid="15" name="Fecha_de_Generacion_Informacion">
    <vt:lpwstr>2014-12-19T00:00:00Z</vt:lpwstr>
  </property>
  <property fmtid="{D5CDD505-2E9C-101B-9397-08002B2CF9AE}" pid="16" name="_dlc_DocId">
    <vt:lpwstr>XQAF2AT3N76N-114-4158</vt:lpwstr>
  </property>
  <property fmtid="{D5CDD505-2E9C-101B-9397-08002B2CF9AE}" pid="17" name="_dlc_DocIdItemGuid">
    <vt:lpwstr>453d64b2-927f-4ecc-91f8-5aa7d8662662</vt:lpwstr>
  </property>
  <property fmtid="{D5CDD505-2E9C-101B-9397-08002B2CF9AE}" pid="18" name="_dlc_DocIdUrl">
    <vt:lpwstr>https://docs.supersalud.gov.co/PortalWeb/planeacion/_layouts/15/DocIdRedir.aspx?ID=XQAF2AT3N76N-114-4158, XQAF2AT3N76N-114-4158</vt:lpwstr>
  </property>
  <property fmtid="{D5CDD505-2E9C-101B-9397-08002B2CF9AE}" pid="19" name="DLCPolicyLabelValue">
    <vt:lpwstr>Copia Controlada</vt:lpwstr>
  </property>
</Properties>
</file>